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80" yWindow="855" windowWidth="28215" windowHeight="11670"/>
  </bookViews>
  <sheets>
    <sheet name="Форма 4" sheetId="1" r:id="rId1"/>
  </sheets>
  <definedNames>
    <definedName name="_xlnm.Print_Titles" localSheetId="0">'Форма 4'!$10:$10</definedName>
    <definedName name="_xlnm.Print_Area" localSheetId="0">'Форма 4'!$A$1:$R$70</definedName>
  </definedNames>
  <calcPr calcId="145621"/>
</workbook>
</file>

<file path=xl/calcChain.xml><?xml version="1.0" encoding="utf-8"?>
<calcChain xmlns="http://schemas.openxmlformats.org/spreadsheetml/2006/main">
  <c r="R70" i="1" l="1"/>
  <c r="J70" i="1"/>
  <c r="R69" i="1"/>
  <c r="J69" i="1"/>
  <c r="R68" i="1"/>
  <c r="J68" i="1"/>
  <c r="R67" i="1"/>
  <c r="J67" i="1"/>
  <c r="R66" i="1"/>
  <c r="J66" i="1"/>
  <c r="R65" i="1"/>
  <c r="J65" i="1"/>
  <c r="R64" i="1"/>
  <c r="J64" i="1"/>
  <c r="R63" i="1"/>
  <c r="J63" i="1"/>
  <c r="R62" i="1"/>
  <c r="J62" i="1"/>
  <c r="R61" i="1"/>
  <c r="R60" i="1" s="1"/>
  <c r="J61" i="1"/>
  <c r="Q60" i="1"/>
  <c r="P60" i="1"/>
  <c r="O60" i="1"/>
  <c r="N60" i="1"/>
  <c r="M60" i="1"/>
  <c r="L60" i="1"/>
  <c r="K60" i="1"/>
  <c r="I60" i="1"/>
  <c r="H60" i="1"/>
  <c r="G60" i="1"/>
  <c r="F60" i="1"/>
  <c r="E60" i="1"/>
  <c r="D60" i="1"/>
  <c r="C60" i="1"/>
  <c r="R59" i="1"/>
  <c r="J59" i="1"/>
  <c r="R58" i="1"/>
  <c r="J58" i="1"/>
  <c r="R57" i="1"/>
  <c r="J57" i="1"/>
  <c r="R56" i="1"/>
  <c r="J56" i="1"/>
  <c r="R55" i="1"/>
  <c r="J55" i="1"/>
  <c r="R54" i="1"/>
  <c r="J54" i="1"/>
  <c r="R53" i="1"/>
  <c r="J53" i="1"/>
  <c r="R52" i="1"/>
  <c r="J52" i="1"/>
  <c r="R51" i="1"/>
  <c r="J51" i="1"/>
  <c r="R50" i="1"/>
  <c r="J50" i="1"/>
  <c r="R49" i="1"/>
  <c r="J49" i="1"/>
  <c r="J48" i="1" s="1"/>
  <c r="R48" i="1"/>
  <c r="Q48" i="1"/>
  <c r="P48" i="1"/>
  <c r="O48" i="1"/>
  <c r="N48" i="1"/>
  <c r="M48" i="1"/>
  <c r="L48" i="1"/>
  <c r="K48" i="1"/>
  <c r="I48" i="1"/>
  <c r="H48" i="1"/>
  <c r="G48" i="1"/>
  <c r="F48" i="1"/>
  <c r="E48" i="1"/>
  <c r="D48" i="1"/>
  <c r="C48" i="1"/>
  <c r="R47" i="1"/>
  <c r="J47" i="1"/>
  <c r="R46" i="1"/>
  <c r="J46" i="1"/>
  <c r="R45" i="1"/>
  <c r="J45" i="1"/>
  <c r="R44" i="1"/>
  <c r="J44" i="1"/>
  <c r="R43" i="1"/>
  <c r="J43" i="1"/>
  <c r="R42" i="1"/>
  <c r="J42" i="1"/>
  <c r="R41" i="1"/>
  <c r="J41" i="1"/>
  <c r="R40" i="1"/>
  <c r="J40" i="1"/>
  <c r="R39" i="1"/>
  <c r="J39" i="1"/>
  <c r="R38" i="1"/>
  <c r="J38" i="1"/>
  <c r="R37" i="1"/>
  <c r="J37" i="1"/>
  <c r="R36" i="1"/>
  <c r="J36" i="1"/>
  <c r="R35" i="1"/>
  <c r="Q35" i="1"/>
  <c r="P35" i="1"/>
  <c r="O35" i="1"/>
  <c r="N35" i="1"/>
  <c r="M35" i="1"/>
  <c r="L35" i="1"/>
  <c r="K35" i="1"/>
  <c r="I35" i="1"/>
  <c r="H35" i="1"/>
  <c r="G35" i="1"/>
  <c r="F35" i="1"/>
  <c r="E35" i="1"/>
  <c r="D35" i="1"/>
  <c r="C35" i="1"/>
  <c r="R34" i="1"/>
  <c r="J34" i="1"/>
  <c r="R33" i="1"/>
  <c r="J33" i="1"/>
  <c r="R32" i="1"/>
  <c r="J32" i="1"/>
  <c r="R31" i="1"/>
  <c r="J31" i="1"/>
  <c r="R30" i="1"/>
  <c r="J30" i="1"/>
  <c r="R29" i="1"/>
  <c r="J29" i="1"/>
  <c r="R28" i="1"/>
  <c r="J28" i="1"/>
  <c r="J27" i="1" s="1"/>
  <c r="Q27" i="1"/>
  <c r="P27" i="1"/>
  <c r="O27" i="1"/>
  <c r="N27" i="1"/>
  <c r="M27" i="1"/>
  <c r="L27" i="1"/>
  <c r="K27" i="1"/>
  <c r="I27" i="1"/>
  <c r="H27" i="1"/>
  <c r="G27" i="1"/>
  <c r="F27" i="1"/>
  <c r="E27" i="1"/>
  <c r="D27" i="1"/>
  <c r="C27" i="1"/>
  <c r="R26" i="1"/>
  <c r="J26" i="1"/>
  <c r="R25" i="1"/>
  <c r="J25" i="1"/>
  <c r="R24" i="1"/>
  <c r="J24" i="1"/>
  <c r="R23" i="1"/>
  <c r="J23" i="1"/>
  <c r="R22" i="1"/>
  <c r="J22" i="1"/>
  <c r="R21" i="1"/>
  <c r="J21" i="1"/>
  <c r="R20" i="1"/>
  <c r="J20" i="1"/>
  <c r="R19" i="1"/>
  <c r="J19" i="1"/>
  <c r="R18" i="1"/>
  <c r="J18" i="1"/>
  <c r="J17" i="1" s="1"/>
  <c r="Q17" i="1"/>
  <c r="P17" i="1"/>
  <c r="O17" i="1"/>
  <c r="N17" i="1"/>
  <c r="M17" i="1"/>
  <c r="L17" i="1"/>
  <c r="K17" i="1"/>
  <c r="I17" i="1"/>
  <c r="H17" i="1"/>
  <c r="G17" i="1"/>
  <c r="F17" i="1"/>
  <c r="E17" i="1"/>
  <c r="D17" i="1"/>
  <c r="C17" i="1"/>
  <c r="R16" i="1"/>
  <c r="J16" i="1"/>
  <c r="R15" i="1"/>
  <c r="R13" i="1" s="1"/>
  <c r="J15" i="1"/>
  <c r="R14" i="1"/>
  <c r="J14" i="1"/>
  <c r="J13" i="1" s="1"/>
  <c r="Q13" i="1"/>
  <c r="P13" i="1"/>
  <c r="O13" i="1"/>
  <c r="N13" i="1"/>
  <c r="M13" i="1"/>
  <c r="L13" i="1"/>
  <c r="K13" i="1"/>
  <c r="I13" i="1"/>
  <c r="H13" i="1"/>
  <c r="G13" i="1"/>
  <c r="F13" i="1"/>
  <c r="E13" i="1"/>
  <c r="D13" i="1"/>
  <c r="C13" i="1"/>
  <c r="R17" i="1" l="1"/>
  <c r="R11" i="1" s="1"/>
  <c r="R27" i="1"/>
  <c r="J35" i="1"/>
  <c r="J60" i="1"/>
  <c r="E11" i="1"/>
  <c r="I11" i="1"/>
  <c r="N11" i="1"/>
  <c r="D11" i="1"/>
  <c r="F11" i="1"/>
  <c r="H11" i="1"/>
  <c r="K11" i="1"/>
  <c r="M11" i="1"/>
  <c r="O11" i="1"/>
  <c r="Q11" i="1"/>
  <c r="C11" i="1"/>
  <c r="G11" i="1"/>
  <c r="L11" i="1"/>
  <c r="P11" i="1"/>
  <c r="J11" i="1"/>
</calcChain>
</file>

<file path=xl/sharedStrings.xml><?xml version="1.0" encoding="utf-8"?>
<sst xmlns="http://schemas.openxmlformats.org/spreadsheetml/2006/main" count="661" uniqueCount="117">
  <si>
    <t>Всего</t>
  </si>
  <si>
    <t>x</t>
  </si>
  <si>
    <t>Приложение № 4</t>
  </si>
  <si>
    <t xml:space="preserve">                                                                                         к Программе</t>
  </si>
  <si>
    <t>ПЛАНИРУЕМЫЕ ПОКАЗАТЕЛИ</t>
  </si>
  <si>
    <t xml:space="preserve"> переселения граждан из аварийного жилищного фонда, признанного таковым до 1 января 2017 года</t>
  </si>
  <si>
    <t>Период реализации Программы,                        наименование муниципального образования</t>
  </si>
  <si>
    <t>Расселяемая площадь, кв. метров</t>
  </si>
  <si>
    <t>Количество переселяемых жителей, человек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</si>
  <si>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</si>
  <si>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</si>
  <si>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</si>
  <si>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</si>
  <si>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</si>
  <si>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</si>
  <si>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</si>
  <si>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Всего по  программе переселения, в рамках которой предусмотрено финансирование за счет средств Фонда,</t>
  </si>
  <si>
    <t>в том числе:</t>
  </si>
  <si>
    <t>Всего по этапу 2019 года</t>
  </si>
  <si>
    <t>1.1</t>
  </si>
  <si>
    <t xml:space="preserve">Итого по городу Кирову </t>
  </si>
  <si>
    <t>1.2</t>
  </si>
  <si>
    <t>1.3</t>
  </si>
  <si>
    <t>2</t>
  </si>
  <si>
    <t>Всего по этапу 2020 года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</si>
  <si>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</si>
  <si>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</si>
  <si>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</si>
  <si>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</si>
  <si>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</si>
  <si>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</si>
  <si>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</si>
  <si>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</si>
  <si>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</si>
  <si>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</t>
  </si>
  <si>
    <t>Всего по этапу 2021 года</t>
  </si>
  <si>
    <t>3.1</t>
  </si>
  <si>
    <t>3.2</t>
  </si>
  <si>
    <t>3.3</t>
  </si>
  <si>
    <t>3.4</t>
  </si>
  <si>
    <t>3.5</t>
  </si>
  <si>
    <t>3.6</t>
  </si>
  <si>
    <t>3.7</t>
  </si>
  <si>
    <t>4</t>
  </si>
  <si>
    <t>Всего по этапу 2022 года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</si>
  <si>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</si>
  <si>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</si>
  <si>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</si>
  <si>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</si>
  <si>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</si>
  <si>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</si>
  <si>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</si>
  <si>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</si>
  <si>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</si>
  <si>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</si>
  <si>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</si>
  <si>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</si>
  <si>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5</t>
  </si>
  <si>
    <t>Всего по этапу 2023 года</t>
  </si>
  <si>
    <t>5.1</t>
  </si>
  <si>
    <t>5.2</t>
  </si>
  <si>
    <t xml:space="preserve">Итого по городу Вятские Поляны </t>
  </si>
  <si>
    <t>5.3</t>
  </si>
  <si>
    <t xml:space="preserve">Итого по городу Киров </t>
  </si>
  <si>
    <t>5.4</t>
  </si>
  <si>
    <t>5.5</t>
  </si>
  <si>
    <t>5.6</t>
  </si>
  <si>
    <t>5.7</t>
  </si>
  <si>
    <t>5.8</t>
  </si>
  <si>
    <t>5.9</t>
  </si>
  <si>
    <t>5.10</t>
  </si>
  <si>
    <t>5.11</t>
  </si>
  <si>
    <t>6</t>
  </si>
  <si>
    <t>Всего по этапу 2024 года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</si>
  <si>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</si>
  <si>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</si>
  <si>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</si>
  <si>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</si>
  <si>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</si>
  <si>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</si>
  <si>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</si>
  <si>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</si>
  <si>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</si>
  <si>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</si>
  <si>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Итого по Кильмезскому городскому поселению</t>
  </si>
  <si>
    <t xml:space="preserve">Итого по Оричевскому району </t>
  </si>
  <si>
    <t xml:space="preserve">Итого по городу Котельничу </t>
  </si>
  <si>
    <t xml:space="preserve">Итого по Зуевскому району </t>
  </si>
  <si>
    <t xml:space="preserve">Итого по Кирово-Чепецкому району </t>
  </si>
  <si>
    <t>Итого по Мурашинскому городскому поселению</t>
  </si>
  <si>
    <t xml:space="preserve">Итого по Опаринскому району </t>
  </si>
  <si>
    <t>Итого по Орловскому району Кировской области</t>
  </si>
  <si>
    <t>Итого по Свечинскому городскому поселению</t>
  </si>
  <si>
    <t xml:space="preserve">Итого по Слободскому району </t>
  </si>
  <si>
    <t>Итого по городу Советску</t>
  </si>
  <si>
    <t xml:space="preserve">Итого по Кирсинскому городскому поселению  </t>
  </si>
  <si>
    <t>Итого по Кирово-Чепецкому району</t>
  </si>
  <si>
    <t xml:space="preserve">Итого по Нагорскому району </t>
  </si>
  <si>
    <t>Итого по Оричевскому району</t>
  </si>
  <si>
    <t>Итого по Уржумскому городскому поселению</t>
  </si>
  <si>
    <t xml:space="preserve">Итого по Арбажскому району </t>
  </si>
  <si>
    <t xml:space="preserve">Итого по Верхошижемскому городскому поселению  </t>
  </si>
  <si>
    <t>Итого по Краснополянскому городскому поселению</t>
  </si>
  <si>
    <t xml:space="preserve">Итого по Омгинскому сельскому поселению </t>
  </si>
  <si>
    <t>Итого по Сосновскому городскому поселению</t>
  </si>
  <si>
    <t xml:space="preserve">Итого по Тужинскому району </t>
  </si>
  <si>
    <t xml:space="preserve">Итого по Афанасьевскому району </t>
  </si>
  <si>
    <t xml:space="preserve">Итого по городу Слободскому </t>
  </si>
  <si>
    <t xml:space="preserve">Итого по Куменскому району </t>
  </si>
  <si>
    <t xml:space="preserve">Итого по Лузскому району </t>
  </si>
  <si>
    <t xml:space="preserve">Итого по Омутнинскому городскому поселению </t>
  </si>
  <si>
    <t>Итого по Подосиновскому району Кировской области</t>
  </si>
  <si>
    <t xml:space="preserve">Итого по Белохолуницкому городскому поселению </t>
  </si>
  <si>
    <t>Итого по городу Кирово-Чепецку</t>
  </si>
  <si>
    <t>Итого по Омутнинскому городскому поселению</t>
  </si>
  <si>
    <t xml:space="preserve">Итого по Свечинскому городскому поселению </t>
  </si>
  <si>
    <t>№  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</si>
</sst>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_ ;\-#,##0.00\ "/>
    <numFmt numFmtId="165" formatCode="#,##0_ ;\-#,##0\ "/>
  </numFmts>
  <fonts count="9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2" borderId="0" xfId="0" applyFill="1"/>
    <xf numFmtId="0" fontId="0" fillId="2" borderId="0" xfId="0" applyFill="1" applyAlignment="1">
      <alignment wrapText="1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center" vertical="top"/>
    </xf>
    <xf numFmtId="164" fontId="8" fillId="2" borderId="1" xfId="0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center" vertical="top"/>
    </xf>
    <xf numFmtId="165" fontId="8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top"/>
    </xf>
    <xf numFmtId="165" fontId="2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8" fontId="4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1435100</xdr:colOff>
      <xdr:row>71</xdr:row>
      <xdr:rowOff>165100</xdr:rowOff>
    </xdr:from>
    <xdr:to>
      <xdr:col>9</xdr:col>
      <xdr:colOff>139700</xdr:colOff>
      <xdr:row>73</xdr:row>
      <xdr:rowOff>88900</xdr:rowOff>
    </xdr:to>
    <xdr:sp macro="" textlink="">
      <xdr:nvSpPr>
        <xdr:cNvPr id="2" name="TextBox 1"/>
        <xdr:cNvSpPr txBox="1"/>
      </xdr:nvSpPr>
      <xdr:spPr>
        <a:xfrm>
          <a:off x="12661900" y="22606000"/>
          <a:ext cx="16764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_____________________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0"/>
  <sheetViews>
    <sheetView tabSelected="1" view="pageLayout" topLeftCell="A61" zoomScale="75" zoomScaleNormal="90" zoomScalePageLayoutView="75" workbookViewId="0">
      <selection activeCell="K80" sqref="K80"/>
    </sheetView>
  </sheetViews>
  <sheetFormatPr defaultRowHeight="15" x14ac:dyDescent="0.25"/>
  <cols>
    <col min="1" max="1" width="6.42578125" customWidth="1"/>
    <col min="2" max="2" width="46.7109375" style="1" customWidth="1"/>
    <col min="3" max="18" width="20.7109375" customWidth="1"/>
  </cols>
  <sheetData>
    <row r="1" spans="1:20" ht="20.25" customHeight="1" x14ac:dyDescent="0.25">
      <c r="A1" s="2"/>
      <c r="B1" s="2"/>
      <c r="C1" s="2"/>
      <c r="D1" s="3"/>
      <c r="E1" s="4"/>
      <c r="F1" s="4"/>
      <c r="G1" s="2"/>
      <c r="H1" s="2"/>
      <c r="I1" s="2"/>
      <c r="J1" s="2"/>
      <c r="K1" s="2"/>
      <c r="L1" s="2"/>
      <c r="M1" s="2"/>
      <c r="N1" s="2"/>
      <c r="O1" s="2"/>
      <c r="P1" s="28" t="s">
        <v>2</v>
      </c>
      <c r="Q1" s="29"/>
      <c r="R1" s="29"/>
      <c r="S1" s="5"/>
    </row>
    <row r="2" spans="1:20" ht="11.25" customHeight="1" x14ac:dyDescent="0.25">
      <c r="A2" s="2"/>
      <c r="B2" s="2"/>
      <c r="C2" s="2"/>
      <c r="D2" s="3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12"/>
      <c r="Q2" s="7"/>
      <c r="R2" s="7"/>
      <c r="S2" s="5"/>
    </row>
    <row r="3" spans="1:20" ht="13.5" customHeight="1" x14ac:dyDescent="0.25">
      <c r="A3" s="2"/>
      <c r="B3" s="2"/>
      <c r="C3" s="2"/>
      <c r="D3" s="3"/>
      <c r="E3" s="4"/>
      <c r="F3" s="4"/>
      <c r="G3" s="2"/>
      <c r="H3" s="2"/>
      <c r="I3" s="2"/>
      <c r="J3" s="2"/>
      <c r="K3" s="2"/>
      <c r="L3" s="2"/>
      <c r="M3" s="2"/>
      <c r="N3" s="2"/>
      <c r="O3" s="2"/>
      <c r="P3" s="26" t="s">
        <v>3</v>
      </c>
      <c r="Q3" s="27"/>
      <c r="R3" s="27"/>
      <c r="S3" s="6"/>
      <c r="T3" s="2"/>
    </row>
    <row r="4" spans="1:20" ht="10.5" customHeight="1" x14ac:dyDescent="0.25">
      <c r="A4" s="2"/>
      <c r="B4" s="2"/>
      <c r="C4" s="2"/>
      <c r="D4" s="3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8"/>
      <c r="Q4" s="8"/>
      <c r="R4" s="9"/>
      <c r="S4" s="6"/>
      <c r="T4" s="2"/>
    </row>
    <row r="5" spans="1:20" ht="29.25" customHeight="1" x14ac:dyDescent="0.25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20" ht="18.75" customHeight="1" x14ac:dyDescent="0.25">
      <c r="A6" s="32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0" ht="8.25" customHeight="1" x14ac:dyDescent="0.25"/>
    <row r="8" spans="1:20" ht="33.75" customHeight="1" x14ac:dyDescent="0.25">
      <c r="A8" s="30" t="s">
        <v>116</v>
      </c>
      <c r="B8" s="31" t="s">
        <v>6</v>
      </c>
      <c r="C8" s="30" t="s">
        <v>7</v>
      </c>
      <c r="D8" s="30"/>
      <c r="E8" s="30"/>
      <c r="F8" s="30"/>
      <c r="G8" s="30"/>
      <c r="H8" s="30"/>
      <c r="I8" s="30"/>
      <c r="J8" s="30"/>
      <c r="K8" s="30" t="s">
        <v>8</v>
      </c>
      <c r="L8" s="30"/>
      <c r="M8" s="30"/>
      <c r="N8" s="30"/>
      <c r="O8" s="30"/>
      <c r="P8" s="30"/>
      <c r="Q8" s="30"/>
      <c r="R8" s="30"/>
    </row>
    <row r="9" spans="1:20" ht="27.75" customHeight="1" x14ac:dyDescent="0.25">
      <c r="A9" s="30"/>
      <c r="B9" s="31"/>
      <c r="C9" s="10" t="s">
        <v>9</v>
      </c>
      <c r="D9" s="10" t="s">
        <v>10</v>
      </c>
      <c r="E9" s="10" t="s">
        <v>11</v>
      </c>
      <c r="F9" s="10" t="s">
        <v>12</v>
      </c>
      <c r="G9" s="10" t="s">
        <v>13</v>
      </c>
      <c r="H9" s="10" t="s">
        <v>14</v>
      </c>
      <c r="I9" s="10" t="s">
        <v>15</v>
      </c>
      <c r="J9" s="10" t="s">
        <v>0</v>
      </c>
      <c r="K9" s="10" t="s">
        <v>9</v>
      </c>
      <c r="L9" s="10" t="s">
        <v>10</v>
      </c>
      <c r="M9" s="10" t="s">
        <v>11</v>
      </c>
      <c r="N9" s="10" t="s">
        <v>12</v>
      </c>
      <c r="O9" s="10" t="s">
        <v>13</v>
      </c>
      <c r="P9" s="10" t="s">
        <v>14</v>
      </c>
      <c r="Q9" s="10" t="s">
        <v>15</v>
      </c>
      <c r="R9" s="10" t="s">
        <v>0</v>
      </c>
    </row>
    <row r="10" spans="1:20" ht="18.75" customHeigh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</row>
    <row r="11" spans="1:20" ht="75.75" customHeight="1" x14ac:dyDescent="0.25">
      <c r="A11" s="11"/>
      <c r="B11" s="13" t="s">
        <v>16</v>
      </c>
      <c r="C11" s="14">
        <f t="shared" ref="C11:R11" si="0">SUM(C13,C17,C27,C35,C48,C60)</f>
        <v>2367</v>
      </c>
      <c r="D11" s="14">
        <f t="shared" si="0"/>
        <v>16701.650000000001</v>
      </c>
      <c r="E11" s="14">
        <f t="shared" si="0"/>
        <v>7718.49</v>
      </c>
      <c r="F11" s="15">
        <f t="shared" si="0"/>
        <v>12289.84</v>
      </c>
      <c r="G11" s="15">
        <f t="shared" si="0"/>
        <v>31505.67</v>
      </c>
      <c r="H11" s="15">
        <f t="shared" si="0"/>
        <v>32457.99</v>
      </c>
      <c r="I11" s="15">
        <f t="shared" si="0"/>
        <v>17879.64</v>
      </c>
      <c r="J11" s="15">
        <f t="shared" si="0"/>
        <v>120920.28</v>
      </c>
      <c r="K11" s="16">
        <f t="shared" si="0"/>
        <v>130</v>
      </c>
      <c r="L11" s="16">
        <f t="shared" si="0"/>
        <v>1030</v>
      </c>
      <c r="M11" s="16">
        <f t="shared" si="0"/>
        <v>419</v>
      </c>
      <c r="N11" s="16">
        <f t="shared" si="0"/>
        <v>739</v>
      </c>
      <c r="O11" s="16">
        <f t="shared" si="0"/>
        <v>2003</v>
      </c>
      <c r="P11" s="17">
        <f t="shared" si="0"/>
        <v>1802</v>
      </c>
      <c r="Q11" s="17">
        <f t="shared" si="0"/>
        <v>1094</v>
      </c>
      <c r="R11" s="17">
        <f t="shared" si="0"/>
        <v>7217</v>
      </c>
    </row>
    <row r="12" spans="1:20" ht="20.25" customHeight="1" x14ac:dyDescent="0.25">
      <c r="A12" s="11"/>
      <c r="B12" s="22" t="s">
        <v>17</v>
      </c>
      <c r="C12" s="14"/>
      <c r="D12" s="14"/>
      <c r="E12" s="14"/>
      <c r="F12" s="15"/>
      <c r="G12" s="15"/>
      <c r="H12" s="15"/>
      <c r="I12" s="15"/>
      <c r="J12" s="15"/>
      <c r="K12" s="16"/>
      <c r="L12" s="16"/>
      <c r="M12" s="16"/>
      <c r="N12" s="16"/>
      <c r="O12" s="16"/>
      <c r="P12" s="17"/>
      <c r="Q12" s="17"/>
      <c r="R12" s="17"/>
    </row>
    <row r="13" spans="1:20" ht="18.75" customHeight="1" x14ac:dyDescent="0.25">
      <c r="A13" s="23">
        <v>1</v>
      </c>
      <c r="B13" s="24" t="s">
        <v>18</v>
      </c>
      <c r="C13" s="18">
        <f t="shared" ref="C13:I13" si="1">IF(COUNTIF(C14:C16,"&lt;&gt;x")&gt;0,SUM(C14:C16),"x")</f>
        <v>2367</v>
      </c>
      <c r="D13" s="18">
        <f t="shared" si="1"/>
        <v>11857</v>
      </c>
      <c r="E13" s="18" t="str">
        <f t="shared" si="1"/>
        <v>x</v>
      </c>
      <c r="F13" s="18" t="str">
        <f t="shared" si="1"/>
        <v>x</v>
      </c>
      <c r="G13" s="18" t="str">
        <f t="shared" si="1"/>
        <v>x</v>
      </c>
      <c r="H13" s="18" t="str">
        <f t="shared" si="1"/>
        <v>x</v>
      </c>
      <c r="I13" s="18" t="str">
        <f t="shared" si="1"/>
        <v>x</v>
      </c>
      <c r="J13" s="19">
        <f>SUM(J14:J16)</f>
        <v>14224</v>
      </c>
      <c r="K13" s="20">
        <f t="shared" ref="K13:Q13" si="2">IF(COUNTIF(K14:K16,"&lt;&gt;x")&gt;0,SUM(K14:K16),"x")</f>
        <v>130</v>
      </c>
      <c r="L13" s="20">
        <f t="shared" si="2"/>
        <v>782</v>
      </c>
      <c r="M13" s="20" t="str">
        <f t="shared" si="2"/>
        <v>x</v>
      </c>
      <c r="N13" s="20" t="str">
        <f t="shared" si="2"/>
        <v>x</v>
      </c>
      <c r="O13" s="20" t="str">
        <f t="shared" si="2"/>
        <v>x</v>
      </c>
      <c r="P13" s="20" t="str">
        <f t="shared" si="2"/>
        <v>x</v>
      </c>
      <c r="Q13" s="20" t="str">
        <f t="shared" si="2"/>
        <v>x</v>
      </c>
      <c r="R13" s="21">
        <f>SUM(R14:R16)</f>
        <v>912</v>
      </c>
    </row>
    <row r="14" spans="1:20" ht="18.75" x14ac:dyDescent="0.25">
      <c r="A14" s="25" t="s">
        <v>19</v>
      </c>
      <c r="B14" s="24" t="s">
        <v>20</v>
      </c>
      <c r="C14" s="18">
        <v>0</v>
      </c>
      <c r="D14" s="18">
        <v>11857</v>
      </c>
      <c r="E14" s="18" t="s">
        <v>1</v>
      </c>
      <c r="F14" s="19" t="s">
        <v>1</v>
      </c>
      <c r="G14" s="19" t="s">
        <v>1</v>
      </c>
      <c r="H14" s="19" t="s">
        <v>1</v>
      </c>
      <c r="I14" s="19" t="s">
        <v>1</v>
      </c>
      <c r="J14" s="19">
        <f>SUM(C14:I14)</f>
        <v>11857</v>
      </c>
      <c r="K14" s="20">
        <v>0</v>
      </c>
      <c r="L14" s="20">
        <v>782</v>
      </c>
      <c r="M14" s="20" t="s">
        <v>1</v>
      </c>
      <c r="N14" s="20" t="s">
        <v>1</v>
      </c>
      <c r="O14" s="20" t="s">
        <v>1</v>
      </c>
      <c r="P14" s="21" t="s">
        <v>1</v>
      </c>
      <c r="Q14" s="21" t="s">
        <v>1</v>
      </c>
      <c r="R14" s="21">
        <f>SUM(K14:Q14)</f>
        <v>782</v>
      </c>
    </row>
    <row r="15" spans="1:20" ht="37.5" x14ac:dyDescent="0.25">
      <c r="A15" s="25" t="s">
        <v>21</v>
      </c>
      <c r="B15" s="24" t="s">
        <v>84</v>
      </c>
      <c r="C15" s="18">
        <v>38.200000000000003</v>
      </c>
      <c r="D15" s="18">
        <v>0</v>
      </c>
      <c r="E15" s="18" t="s">
        <v>1</v>
      </c>
      <c r="F15" s="19" t="s">
        <v>1</v>
      </c>
      <c r="G15" s="19" t="s">
        <v>1</v>
      </c>
      <c r="H15" s="19" t="s">
        <v>1</v>
      </c>
      <c r="I15" s="19" t="s">
        <v>1</v>
      </c>
      <c r="J15" s="19">
        <f>SUM(C15:I15)</f>
        <v>38.200000000000003</v>
      </c>
      <c r="K15" s="20">
        <v>2</v>
      </c>
      <c r="L15" s="20">
        <v>0</v>
      </c>
      <c r="M15" s="20" t="s">
        <v>1</v>
      </c>
      <c r="N15" s="20" t="s">
        <v>1</v>
      </c>
      <c r="O15" s="20" t="s">
        <v>1</v>
      </c>
      <c r="P15" s="21" t="s">
        <v>1</v>
      </c>
      <c r="Q15" s="21" t="s">
        <v>1</v>
      </c>
      <c r="R15" s="21">
        <f>SUM(K15:Q15)</f>
        <v>2</v>
      </c>
    </row>
    <row r="16" spans="1:20" ht="18.75" x14ac:dyDescent="0.25">
      <c r="A16" s="25" t="s">
        <v>22</v>
      </c>
      <c r="B16" s="24" t="s">
        <v>85</v>
      </c>
      <c r="C16" s="18">
        <v>2328.8000000000002</v>
      </c>
      <c r="D16" s="18">
        <v>0</v>
      </c>
      <c r="E16" s="18" t="s">
        <v>1</v>
      </c>
      <c r="F16" s="19" t="s">
        <v>1</v>
      </c>
      <c r="G16" s="19" t="s">
        <v>1</v>
      </c>
      <c r="H16" s="19" t="s">
        <v>1</v>
      </c>
      <c r="I16" s="19" t="s">
        <v>1</v>
      </c>
      <c r="J16" s="19">
        <f>SUM(C16:I16)</f>
        <v>2328.8000000000002</v>
      </c>
      <c r="K16" s="20">
        <v>128</v>
      </c>
      <c r="L16" s="20">
        <v>0</v>
      </c>
      <c r="M16" s="20" t="s">
        <v>1</v>
      </c>
      <c r="N16" s="20" t="s">
        <v>1</v>
      </c>
      <c r="O16" s="20" t="s">
        <v>1</v>
      </c>
      <c r="P16" s="21" t="s">
        <v>1</v>
      </c>
      <c r="Q16" s="21" t="s">
        <v>1</v>
      </c>
      <c r="R16" s="21">
        <f>SUM(K16:Q16)</f>
        <v>128</v>
      </c>
    </row>
    <row r="17" spans="1:18" ht="18.75" customHeight="1" x14ac:dyDescent="0.25">
      <c r="A17" s="25" t="s">
        <v>23</v>
      </c>
      <c r="B17" s="24" t="s">
        <v>24</v>
      </c>
      <c r="C17" s="18" t="str">
        <f t="shared" ref="C17:I17" si="3">IF(COUNTIF(C18:C26,"&lt;&gt;x")&gt;0,SUM(C18:C26),"x")</f>
        <v>x</v>
      </c>
      <c r="D17" s="18">
        <f t="shared" si="3"/>
        <v>4844.6500000000005</v>
      </c>
      <c r="E17" s="18">
        <f t="shared" si="3"/>
        <v>5099.8899999999994</v>
      </c>
      <c r="F17" s="18" t="str">
        <f t="shared" si="3"/>
        <v>x</v>
      </c>
      <c r="G17" s="18" t="str">
        <f t="shared" si="3"/>
        <v>x</v>
      </c>
      <c r="H17" s="18" t="str">
        <f t="shared" si="3"/>
        <v>x</v>
      </c>
      <c r="I17" s="18" t="str">
        <f t="shared" si="3"/>
        <v>x</v>
      </c>
      <c r="J17" s="19">
        <f>SUM(J18:J26)</f>
        <v>9944.5400000000009</v>
      </c>
      <c r="K17" s="20" t="str">
        <f t="shared" ref="K17:Q17" si="4">IF(COUNTIF(K18:K26,"&lt;&gt;x")&gt;0,SUM(K18:K26),"x")</f>
        <v>x</v>
      </c>
      <c r="L17" s="20">
        <f t="shared" si="4"/>
        <v>248</v>
      </c>
      <c r="M17" s="20">
        <f t="shared" si="4"/>
        <v>245</v>
      </c>
      <c r="N17" s="20" t="str">
        <f t="shared" si="4"/>
        <v>x</v>
      </c>
      <c r="O17" s="20" t="str">
        <f t="shared" si="4"/>
        <v>x</v>
      </c>
      <c r="P17" s="20" t="str">
        <f t="shared" si="4"/>
        <v>x</v>
      </c>
      <c r="Q17" s="20" t="str">
        <f t="shared" si="4"/>
        <v>x</v>
      </c>
      <c r="R17" s="21">
        <f>SUM(R18:R26)</f>
        <v>493</v>
      </c>
    </row>
    <row r="18" spans="1:18" ht="18.75" x14ac:dyDescent="0.25">
      <c r="A18" s="25" t="s">
        <v>25</v>
      </c>
      <c r="B18" s="24" t="s">
        <v>86</v>
      </c>
      <c r="C18" s="18" t="s">
        <v>1</v>
      </c>
      <c r="D18" s="18">
        <v>0</v>
      </c>
      <c r="E18" s="18">
        <v>950</v>
      </c>
      <c r="F18" s="19" t="s">
        <v>1</v>
      </c>
      <c r="G18" s="19" t="s">
        <v>1</v>
      </c>
      <c r="H18" s="19" t="s">
        <v>1</v>
      </c>
      <c r="I18" s="19" t="s">
        <v>1</v>
      </c>
      <c r="J18" s="19">
        <f t="shared" ref="J18:J26" si="5">SUM(C18:I18)</f>
        <v>950</v>
      </c>
      <c r="K18" s="20" t="s">
        <v>1</v>
      </c>
      <c r="L18" s="20">
        <v>0</v>
      </c>
      <c r="M18" s="20">
        <v>48</v>
      </c>
      <c r="N18" s="20" t="s">
        <v>1</v>
      </c>
      <c r="O18" s="20" t="s">
        <v>1</v>
      </c>
      <c r="P18" s="21" t="s">
        <v>1</v>
      </c>
      <c r="Q18" s="21" t="s">
        <v>1</v>
      </c>
      <c r="R18" s="21">
        <f t="shared" ref="R18:R26" si="6">SUM(K18:Q18)</f>
        <v>48</v>
      </c>
    </row>
    <row r="19" spans="1:18" ht="18.75" x14ac:dyDescent="0.25">
      <c r="A19" s="25" t="s">
        <v>26</v>
      </c>
      <c r="B19" s="24" t="s">
        <v>87</v>
      </c>
      <c r="C19" s="18" t="s">
        <v>1</v>
      </c>
      <c r="D19" s="18">
        <v>650.79999999999995</v>
      </c>
      <c r="E19" s="18">
        <v>2833.2</v>
      </c>
      <c r="F19" s="19" t="s">
        <v>1</v>
      </c>
      <c r="G19" s="19" t="s">
        <v>1</v>
      </c>
      <c r="H19" s="19" t="s">
        <v>1</v>
      </c>
      <c r="I19" s="19" t="s">
        <v>1</v>
      </c>
      <c r="J19" s="19">
        <f t="shared" si="5"/>
        <v>3484</v>
      </c>
      <c r="K19" s="20" t="s">
        <v>1</v>
      </c>
      <c r="L19" s="20">
        <v>20</v>
      </c>
      <c r="M19" s="20">
        <v>124</v>
      </c>
      <c r="N19" s="20" t="s">
        <v>1</v>
      </c>
      <c r="O19" s="20" t="s">
        <v>1</v>
      </c>
      <c r="P19" s="21" t="s">
        <v>1</v>
      </c>
      <c r="Q19" s="21" t="s">
        <v>1</v>
      </c>
      <c r="R19" s="21">
        <f t="shared" si="6"/>
        <v>144</v>
      </c>
    </row>
    <row r="20" spans="1:18" ht="18.75" x14ac:dyDescent="0.25">
      <c r="A20" s="25" t="s">
        <v>27</v>
      </c>
      <c r="B20" s="24" t="s">
        <v>88</v>
      </c>
      <c r="C20" s="18" t="s">
        <v>1</v>
      </c>
      <c r="D20" s="18">
        <v>1061.0999999999999</v>
      </c>
      <c r="E20" s="18">
        <v>0</v>
      </c>
      <c r="F20" s="19" t="s">
        <v>1</v>
      </c>
      <c r="G20" s="19" t="s">
        <v>1</v>
      </c>
      <c r="H20" s="19" t="s">
        <v>1</v>
      </c>
      <c r="I20" s="19" t="s">
        <v>1</v>
      </c>
      <c r="J20" s="19">
        <f t="shared" si="5"/>
        <v>1061.0999999999999</v>
      </c>
      <c r="K20" s="20" t="s">
        <v>1</v>
      </c>
      <c r="L20" s="20">
        <v>48</v>
      </c>
      <c r="M20" s="20">
        <v>0</v>
      </c>
      <c r="N20" s="20" t="s">
        <v>1</v>
      </c>
      <c r="O20" s="20" t="s">
        <v>1</v>
      </c>
      <c r="P20" s="21" t="s">
        <v>1</v>
      </c>
      <c r="Q20" s="21" t="s">
        <v>1</v>
      </c>
      <c r="R20" s="21">
        <f t="shared" si="6"/>
        <v>48</v>
      </c>
    </row>
    <row r="21" spans="1:18" ht="37.5" x14ac:dyDescent="0.25">
      <c r="A21" s="25" t="s">
        <v>28</v>
      </c>
      <c r="B21" s="24" t="s">
        <v>89</v>
      </c>
      <c r="C21" s="18" t="s">
        <v>1</v>
      </c>
      <c r="D21" s="18">
        <v>247.4</v>
      </c>
      <c r="E21" s="18">
        <v>0</v>
      </c>
      <c r="F21" s="19" t="s">
        <v>1</v>
      </c>
      <c r="G21" s="19" t="s">
        <v>1</v>
      </c>
      <c r="H21" s="19" t="s">
        <v>1</v>
      </c>
      <c r="I21" s="19" t="s">
        <v>1</v>
      </c>
      <c r="J21" s="19">
        <f t="shared" si="5"/>
        <v>247.4</v>
      </c>
      <c r="K21" s="20" t="s">
        <v>1</v>
      </c>
      <c r="L21" s="20">
        <v>12</v>
      </c>
      <c r="M21" s="20">
        <v>0</v>
      </c>
      <c r="N21" s="20" t="s">
        <v>1</v>
      </c>
      <c r="O21" s="20" t="s">
        <v>1</v>
      </c>
      <c r="P21" s="21" t="s">
        <v>1</v>
      </c>
      <c r="Q21" s="21" t="s">
        <v>1</v>
      </c>
      <c r="R21" s="21">
        <f t="shared" si="6"/>
        <v>12</v>
      </c>
    </row>
    <row r="22" spans="1:18" ht="18.75" x14ac:dyDescent="0.25">
      <c r="A22" s="25" t="s">
        <v>29</v>
      </c>
      <c r="B22" s="24" t="s">
        <v>90</v>
      </c>
      <c r="C22" s="18" t="s">
        <v>1</v>
      </c>
      <c r="D22" s="18">
        <v>40.700000000000003</v>
      </c>
      <c r="E22" s="18">
        <v>1119.69</v>
      </c>
      <c r="F22" s="19" t="s">
        <v>1</v>
      </c>
      <c r="G22" s="19" t="s">
        <v>1</v>
      </c>
      <c r="H22" s="19" t="s">
        <v>1</v>
      </c>
      <c r="I22" s="19" t="s">
        <v>1</v>
      </c>
      <c r="J22" s="19">
        <f t="shared" si="5"/>
        <v>1160.3900000000001</v>
      </c>
      <c r="K22" s="20" t="s">
        <v>1</v>
      </c>
      <c r="L22" s="20">
        <v>1</v>
      </c>
      <c r="M22" s="20">
        <v>46</v>
      </c>
      <c r="N22" s="20" t="s">
        <v>1</v>
      </c>
      <c r="O22" s="20" t="s">
        <v>1</v>
      </c>
      <c r="P22" s="21" t="s">
        <v>1</v>
      </c>
      <c r="Q22" s="21" t="s">
        <v>1</v>
      </c>
      <c r="R22" s="21">
        <f t="shared" si="6"/>
        <v>47</v>
      </c>
    </row>
    <row r="23" spans="1:18" ht="37.5" x14ac:dyDescent="0.25">
      <c r="A23" s="25" t="s">
        <v>30</v>
      </c>
      <c r="B23" s="24" t="s">
        <v>91</v>
      </c>
      <c r="C23" s="18" t="s">
        <v>1</v>
      </c>
      <c r="D23" s="18">
        <v>1267.8</v>
      </c>
      <c r="E23" s="18">
        <v>0</v>
      </c>
      <c r="F23" s="19" t="s">
        <v>1</v>
      </c>
      <c r="G23" s="19" t="s">
        <v>1</v>
      </c>
      <c r="H23" s="19" t="s">
        <v>1</v>
      </c>
      <c r="I23" s="19" t="s">
        <v>1</v>
      </c>
      <c r="J23" s="19">
        <f t="shared" si="5"/>
        <v>1267.8</v>
      </c>
      <c r="K23" s="20" t="s">
        <v>1</v>
      </c>
      <c r="L23" s="20">
        <v>58</v>
      </c>
      <c r="M23" s="20">
        <v>0</v>
      </c>
      <c r="N23" s="20" t="s">
        <v>1</v>
      </c>
      <c r="O23" s="20" t="s">
        <v>1</v>
      </c>
      <c r="P23" s="21" t="s">
        <v>1</v>
      </c>
      <c r="Q23" s="21" t="s">
        <v>1</v>
      </c>
      <c r="R23" s="21">
        <f t="shared" si="6"/>
        <v>58</v>
      </c>
    </row>
    <row r="24" spans="1:18" ht="37.5" x14ac:dyDescent="0.25">
      <c r="A24" s="25" t="s">
        <v>31</v>
      </c>
      <c r="B24" s="24" t="s">
        <v>92</v>
      </c>
      <c r="C24" s="18" t="s">
        <v>1</v>
      </c>
      <c r="D24" s="18">
        <v>196.1</v>
      </c>
      <c r="E24" s="18">
        <v>0</v>
      </c>
      <c r="F24" s="19" t="s">
        <v>1</v>
      </c>
      <c r="G24" s="19" t="s">
        <v>1</v>
      </c>
      <c r="H24" s="19" t="s">
        <v>1</v>
      </c>
      <c r="I24" s="19" t="s">
        <v>1</v>
      </c>
      <c r="J24" s="19">
        <f t="shared" si="5"/>
        <v>196.1</v>
      </c>
      <c r="K24" s="20" t="s">
        <v>1</v>
      </c>
      <c r="L24" s="20">
        <v>15</v>
      </c>
      <c r="M24" s="20">
        <v>0</v>
      </c>
      <c r="N24" s="20" t="s">
        <v>1</v>
      </c>
      <c r="O24" s="20" t="s">
        <v>1</v>
      </c>
      <c r="P24" s="21" t="s">
        <v>1</v>
      </c>
      <c r="Q24" s="21" t="s">
        <v>1</v>
      </c>
      <c r="R24" s="21">
        <f t="shared" si="6"/>
        <v>15</v>
      </c>
    </row>
    <row r="25" spans="1:18" ht="18.75" x14ac:dyDescent="0.25">
      <c r="A25" s="25" t="s">
        <v>32</v>
      </c>
      <c r="B25" s="24" t="s">
        <v>93</v>
      </c>
      <c r="C25" s="18" t="s">
        <v>1</v>
      </c>
      <c r="D25" s="18">
        <v>1271.6500000000001</v>
      </c>
      <c r="E25" s="18">
        <v>0</v>
      </c>
      <c r="F25" s="19" t="s">
        <v>1</v>
      </c>
      <c r="G25" s="19" t="s">
        <v>1</v>
      </c>
      <c r="H25" s="19" t="s">
        <v>1</v>
      </c>
      <c r="I25" s="19" t="s">
        <v>1</v>
      </c>
      <c r="J25" s="19">
        <f t="shared" si="5"/>
        <v>1271.6500000000001</v>
      </c>
      <c r="K25" s="20" t="s">
        <v>1</v>
      </c>
      <c r="L25" s="20">
        <v>84</v>
      </c>
      <c r="M25" s="20">
        <v>0</v>
      </c>
      <c r="N25" s="20" t="s">
        <v>1</v>
      </c>
      <c r="O25" s="20" t="s">
        <v>1</v>
      </c>
      <c r="P25" s="21" t="s">
        <v>1</v>
      </c>
      <c r="Q25" s="21" t="s">
        <v>1</v>
      </c>
      <c r="R25" s="21">
        <f t="shared" si="6"/>
        <v>84</v>
      </c>
    </row>
    <row r="26" spans="1:18" ht="18.75" x14ac:dyDescent="0.25">
      <c r="A26" s="25" t="s">
        <v>33</v>
      </c>
      <c r="B26" s="24" t="s">
        <v>94</v>
      </c>
      <c r="C26" s="18" t="s">
        <v>1</v>
      </c>
      <c r="D26" s="18">
        <v>109.1</v>
      </c>
      <c r="E26" s="18">
        <v>197</v>
      </c>
      <c r="F26" s="19" t="s">
        <v>1</v>
      </c>
      <c r="G26" s="19" t="s">
        <v>1</v>
      </c>
      <c r="H26" s="19" t="s">
        <v>1</v>
      </c>
      <c r="I26" s="19" t="s">
        <v>1</v>
      </c>
      <c r="J26" s="19">
        <f t="shared" si="5"/>
        <v>306.10000000000002</v>
      </c>
      <c r="K26" s="20" t="s">
        <v>1</v>
      </c>
      <c r="L26" s="20">
        <v>10</v>
      </c>
      <c r="M26" s="20">
        <v>27</v>
      </c>
      <c r="N26" s="20" t="s">
        <v>1</v>
      </c>
      <c r="O26" s="20" t="s">
        <v>1</v>
      </c>
      <c r="P26" s="21" t="s">
        <v>1</v>
      </c>
      <c r="Q26" s="21" t="s">
        <v>1</v>
      </c>
      <c r="R26" s="21">
        <f t="shared" si="6"/>
        <v>37</v>
      </c>
    </row>
    <row r="27" spans="1:18" ht="18.75" customHeight="1" x14ac:dyDescent="0.25">
      <c r="A27" s="25" t="s">
        <v>34</v>
      </c>
      <c r="B27" s="24" t="s">
        <v>35</v>
      </c>
      <c r="C27" s="18" t="str">
        <f t="shared" ref="C27:I27" si="7">IF(COUNTIF(C28:C34,"&lt;&gt;x")&gt;0,SUM(C28:C34),"x")</f>
        <v>x</v>
      </c>
      <c r="D27" s="18" t="str">
        <f t="shared" si="7"/>
        <v>x</v>
      </c>
      <c r="E27" s="18">
        <f t="shared" si="7"/>
        <v>2618.6000000000004</v>
      </c>
      <c r="F27" s="18">
        <f t="shared" si="7"/>
        <v>7285.4000000000005</v>
      </c>
      <c r="G27" s="18" t="str">
        <f t="shared" si="7"/>
        <v>x</v>
      </c>
      <c r="H27" s="18" t="str">
        <f t="shared" si="7"/>
        <v>x</v>
      </c>
      <c r="I27" s="18" t="str">
        <f t="shared" si="7"/>
        <v>x</v>
      </c>
      <c r="J27" s="19">
        <f>SUM(J28:J34)</f>
        <v>9904</v>
      </c>
      <c r="K27" s="20" t="str">
        <f t="shared" ref="K27:Q27" si="8">IF(COUNTIF(K28:K34,"&lt;&gt;x")&gt;0,SUM(K28:K34),"x")</f>
        <v>x</v>
      </c>
      <c r="L27" s="20" t="str">
        <f t="shared" si="8"/>
        <v>x</v>
      </c>
      <c r="M27" s="20">
        <f t="shared" si="8"/>
        <v>174</v>
      </c>
      <c r="N27" s="20">
        <f t="shared" si="8"/>
        <v>479</v>
      </c>
      <c r="O27" s="20" t="str">
        <f t="shared" si="8"/>
        <v>x</v>
      </c>
      <c r="P27" s="20" t="str">
        <f t="shared" si="8"/>
        <v>x</v>
      </c>
      <c r="Q27" s="20" t="str">
        <f t="shared" si="8"/>
        <v>x</v>
      </c>
      <c r="R27" s="21">
        <f>SUM(R28:R34)</f>
        <v>653</v>
      </c>
    </row>
    <row r="28" spans="1:18" ht="37.5" x14ac:dyDescent="0.25">
      <c r="A28" s="25" t="s">
        <v>36</v>
      </c>
      <c r="B28" s="24" t="s">
        <v>95</v>
      </c>
      <c r="C28" s="18" t="s">
        <v>1</v>
      </c>
      <c r="D28" s="18" t="s">
        <v>1</v>
      </c>
      <c r="E28" s="18">
        <v>1509.6</v>
      </c>
      <c r="F28" s="19">
        <v>0</v>
      </c>
      <c r="G28" s="19" t="s">
        <v>1</v>
      </c>
      <c r="H28" s="19" t="s">
        <v>1</v>
      </c>
      <c r="I28" s="19" t="s">
        <v>1</v>
      </c>
      <c r="J28" s="19">
        <f t="shared" ref="J28:J34" si="9">SUM(C28:I28)</f>
        <v>1509.6</v>
      </c>
      <c r="K28" s="20" t="s">
        <v>1</v>
      </c>
      <c r="L28" s="20" t="s">
        <v>1</v>
      </c>
      <c r="M28" s="20">
        <v>92</v>
      </c>
      <c r="N28" s="20">
        <v>0</v>
      </c>
      <c r="O28" s="20" t="s">
        <v>1</v>
      </c>
      <c r="P28" s="21" t="s">
        <v>1</v>
      </c>
      <c r="Q28" s="21" t="s">
        <v>1</v>
      </c>
      <c r="R28" s="21">
        <f t="shared" ref="R28:R34" si="10">SUM(K28:Q28)</f>
        <v>92</v>
      </c>
    </row>
    <row r="29" spans="1:18" ht="18.75" x14ac:dyDescent="0.25">
      <c r="A29" s="25" t="s">
        <v>37</v>
      </c>
      <c r="B29" s="24" t="s">
        <v>20</v>
      </c>
      <c r="C29" s="18" t="s">
        <v>1</v>
      </c>
      <c r="D29" s="18" t="s">
        <v>1</v>
      </c>
      <c r="E29" s="18">
        <v>0</v>
      </c>
      <c r="F29" s="19">
        <v>6888.5</v>
      </c>
      <c r="G29" s="19" t="s">
        <v>1</v>
      </c>
      <c r="H29" s="19" t="s">
        <v>1</v>
      </c>
      <c r="I29" s="19" t="s">
        <v>1</v>
      </c>
      <c r="J29" s="19">
        <f t="shared" si="9"/>
        <v>6888.5</v>
      </c>
      <c r="K29" s="20" t="s">
        <v>1</v>
      </c>
      <c r="L29" s="20" t="s">
        <v>1</v>
      </c>
      <c r="M29" s="20">
        <v>0</v>
      </c>
      <c r="N29" s="20">
        <v>445</v>
      </c>
      <c r="O29" s="20" t="s">
        <v>1</v>
      </c>
      <c r="P29" s="21" t="s">
        <v>1</v>
      </c>
      <c r="Q29" s="21" t="s">
        <v>1</v>
      </c>
      <c r="R29" s="21">
        <f t="shared" si="10"/>
        <v>445</v>
      </c>
    </row>
    <row r="30" spans="1:18" ht="18.75" x14ac:dyDescent="0.25">
      <c r="A30" s="25" t="s">
        <v>38</v>
      </c>
      <c r="B30" s="24" t="s">
        <v>96</v>
      </c>
      <c r="C30" s="18" t="s">
        <v>1</v>
      </c>
      <c r="D30" s="18" t="s">
        <v>1</v>
      </c>
      <c r="E30" s="18">
        <v>106.7</v>
      </c>
      <c r="F30" s="19">
        <v>0</v>
      </c>
      <c r="G30" s="19" t="s">
        <v>1</v>
      </c>
      <c r="H30" s="19" t="s">
        <v>1</v>
      </c>
      <c r="I30" s="19" t="s">
        <v>1</v>
      </c>
      <c r="J30" s="19">
        <f t="shared" si="9"/>
        <v>106.7</v>
      </c>
      <c r="K30" s="20" t="s">
        <v>1</v>
      </c>
      <c r="L30" s="20" t="s">
        <v>1</v>
      </c>
      <c r="M30" s="20">
        <v>6</v>
      </c>
      <c r="N30" s="20">
        <v>0</v>
      </c>
      <c r="O30" s="20" t="s">
        <v>1</v>
      </c>
      <c r="P30" s="21" t="s">
        <v>1</v>
      </c>
      <c r="Q30" s="21" t="s">
        <v>1</v>
      </c>
      <c r="R30" s="21">
        <f t="shared" si="10"/>
        <v>6</v>
      </c>
    </row>
    <row r="31" spans="1:18" ht="37.5" x14ac:dyDescent="0.25">
      <c r="A31" s="25" t="s">
        <v>39</v>
      </c>
      <c r="B31" s="24" t="s">
        <v>89</v>
      </c>
      <c r="C31" s="18" t="s">
        <v>1</v>
      </c>
      <c r="D31" s="18" t="s">
        <v>1</v>
      </c>
      <c r="E31" s="18">
        <v>0</v>
      </c>
      <c r="F31" s="19">
        <v>163.80000000000001</v>
      </c>
      <c r="G31" s="19" t="s">
        <v>1</v>
      </c>
      <c r="H31" s="19" t="s">
        <v>1</v>
      </c>
      <c r="I31" s="19" t="s">
        <v>1</v>
      </c>
      <c r="J31" s="19">
        <f t="shared" si="9"/>
        <v>163.80000000000001</v>
      </c>
      <c r="K31" s="20" t="s">
        <v>1</v>
      </c>
      <c r="L31" s="20" t="s">
        <v>1</v>
      </c>
      <c r="M31" s="20">
        <v>0</v>
      </c>
      <c r="N31" s="20">
        <v>10</v>
      </c>
      <c r="O31" s="20" t="s">
        <v>1</v>
      </c>
      <c r="P31" s="21" t="s">
        <v>1</v>
      </c>
      <c r="Q31" s="21" t="s">
        <v>1</v>
      </c>
      <c r="R31" s="21">
        <f t="shared" si="10"/>
        <v>10</v>
      </c>
    </row>
    <row r="32" spans="1:18" ht="18.75" x14ac:dyDescent="0.25">
      <c r="A32" s="25" t="s">
        <v>40</v>
      </c>
      <c r="B32" s="24" t="s">
        <v>97</v>
      </c>
      <c r="C32" s="18" t="s">
        <v>1</v>
      </c>
      <c r="D32" s="18" t="s">
        <v>1</v>
      </c>
      <c r="E32" s="18">
        <v>52.8</v>
      </c>
      <c r="F32" s="19">
        <v>0</v>
      </c>
      <c r="G32" s="19" t="s">
        <v>1</v>
      </c>
      <c r="H32" s="19" t="s">
        <v>1</v>
      </c>
      <c r="I32" s="19" t="s">
        <v>1</v>
      </c>
      <c r="J32" s="19">
        <f t="shared" si="9"/>
        <v>52.8</v>
      </c>
      <c r="K32" s="20" t="s">
        <v>1</v>
      </c>
      <c r="L32" s="20" t="s">
        <v>1</v>
      </c>
      <c r="M32" s="20">
        <v>4</v>
      </c>
      <c r="N32" s="20">
        <v>0</v>
      </c>
      <c r="O32" s="20" t="s">
        <v>1</v>
      </c>
      <c r="P32" s="21" t="s">
        <v>1</v>
      </c>
      <c r="Q32" s="21" t="s">
        <v>1</v>
      </c>
      <c r="R32" s="21">
        <f t="shared" si="10"/>
        <v>4</v>
      </c>
    </row>
    <row r="33" spans="1:18" ht="18.75" x14ac:dyDescent="0.25">
      <c r="A33" s="25" t="s">
        <v>41</v>
      </c>
      <c r="B33" s="24" t="s">
        <v>98</v>
      </c>
      <c r="C33" s="18" t="s">
        <v>1</v>
      </c>
      <c r="D33" s="18" t="s">
        <v>1</v>
      </c>
      <c r="E33" s="18">
        <v>728.7</v>
      </c>
      <c r="F33" s="19">
        <v>0</v>
      </c>
      <c r="G33" s="19" t="s">
        <v>1</v>
      </c>
      <c r="H33" s="19" t="s">
        <v>1</v>
      </c>
      <c r="I33" s="19" t="s">
        <v>1</v>
      </c>
      <c r="J33" s="19">
        <f t="shared" si="9"/>
        <v>728.7</v>
      </c>
      <c r="K33" s="20" t="s">
        <v>1</v>
      </c>
      <c r="L33" s="20" t="s">
        <v>1</v>
      </c>
      <c r="M33" s="20">
        <v>53</v>
      </c>
      <c r="N33" s="20">
        <v>0</v>
      </c>
      <c r="O33" s="20" t="s">
        <v>1</v>
      </c>
      <c r="P33" s="21" t="s">
        <v>1</v>
      </c>
      <c r="Q33" s="21" t="s">
        <v>1</v>
      </c>
      <c r="R33" s="21">
        <f t="shared" si="10"/>
        <v>53</v>
      </c>
    </row>
    <row r="34" spans="1:18" ht="37.5" x14ac:dyDescent="0.25">
      <c r="A34" s="25" t="s">
        <v>42</v>
      </c>
      <c r="B34" s="24" t="s">
        <v>99</v>
      </c>
      <c r="C34" s="18" t="s">
        <v>1</v>
      </c>
      <c r="D34" s="18" t="s">
        <v>1</v>
      </c>
      <c r="E34" s="18">
        <v>220.8</v>
      </c>
      <c r="F34" s="19">
        <v>233.1</v>
      </c>
      <c r="G34" s="19" t="s">
        <v>1</v>
      </c>
      <c r="H34" s="19" t="s">
        <v>1</v>
      </c>
      <c r="I34" s="19" t="s">
        <v>1</v>
      </c>
      <c r="J34" s="19">
        <f t="shared" si="9"/>
        <v>453.9</v>
      </c>
      <c r="K34" s="20" t="s">
        <v>1</v>
      </c>
      <c r="L34" s="20" t="s">
        <v>1</v>
      </c>
      <c r="M34" s="20">
        <v>19</v>
      </c>
      <c r="N34" s="20">
        <v>24</v>
      </c>
      <c r="O34" s="20" t="s">
        <v>1</v>
      </c>
      <c r="P34" s="21" t="s">
        <v>1</v>
      </c>
      <c r="Q34" s="21" t="s">
        <v>1</v>
      </c>
      <c r="R34" s="21">
        <f t="shared" si="10"/>
        <v>43</v>
      </c>
    </row>
    <row r="35" spans="1:18" ht="18.75" customHeight="1" x14ac:dyDescent="0.25">
      <c r="A35" s="25" t="s">
        <v>43</v>
      </c>
      <c r="B35" s="24" t="s">
        <v>44</v>
      </c>
      <c r="C35" s="18" t="str">
        <f t="shared" ref="C35:I35" si="11">IF(COUNTIF(C36:C47,"&lt;&gt;x")&gt;0,SUM(C36:C47),"x")</f>
        <v>x</v>
      </c>
      <c r="D35" s="18" t="str">
        <f t="shared" si="11"/>
        <v>x</v>
      </c>
      <c r="E35" s="18" t="str">
        <f t="shared" si="11"/>
        <v>x</v>
      </c>
      <c r="F35" s="18">
        <f t="shared" si="11"/>
        <v>5004.4400000000005</v>
      </c>
      <c r="G35" s="18">
        <f t="shared" si="11"/>
        <v>23968.659999999996</v>
      </c>
      <c r="H35" s="18" t="str">
        <f t="shared" si="11"/>
        <v>x</v>
      </c>
      <c r="I35" s="18" t="str">
        <f t="shared" si="11"/>
        <v>x</v>
      </c>
      <c r="J35" s="19">
        <f>SUM(J36:J47)</f>
        <v>28973.1</v>
      </c>
      <c r="K35" s="20" t="str">
        <f t="shared" ref="K35:Q35" si="12">IF(COUNTIF(K36:K47,"&lt;&gt;x")&gt;0,SUM(K36:K47),"x")</f>
        <v>x</v>
      </c>
      <c r="L35" s="20" t="str">
        <f t="shared" si="12"/>
        <v>x</v>
      </c>
      <c r="M35" s="20" t="str">
        <f t="shared" si="12"/>
        <v>x</v>
      </c>
      <c r="N35" s="20">
        <f t="shared" si="12"/>
        <v>260</v>
      </c>
      <c r="O35" s="20">
        <f t="shared" si="12"/>
        <v>1548</v>
      </c>
      <c r="P35" s="20" t="str">
        <f t="shared" si="12"/>
        <v>x</v>
      </c>
      <c r="Q35" s="20" t="str">
        <f t="shared" si="12"/>
        <v>x</v>
      </c>
      <c r="R35" s="21">
        <f>SUM(R36:R47)</f>
        <v>1808</v>
      </c>
    </row>
    <row r="36" spans="1:18" ht="18.75" x14ac:dyDescent="0.25">
      <c r="A36" s="25" t="s">
        <v>45</v>
      </c>
      <c r="B36" s="24" t="s">
        <v>100</v>
      </c>
      <c r="C36" s="18" t="s">
        <v>1</v>
      </c>
      <c r="D36" s="18" t="s">
        <v>1</v>
      </c>
      <c r="E36" s="18" t="s">
        <v>1</v>
      </c>
      <c r="F36" s="19">
        <v>0</v>
      </c>
      <c r="G36" s="19">
        <v>517.20000000000005</v>
      </c>
      <c r="H36" s="19" t="s">
        <v>1</v>
      </c>
      <c r="I36" s="19" t="s">
        <v>1</v>
      </c>
      <c r="J36" s="19">
        <f t="shared" ref="J36:J47" si="13">SUM(C36:I36)</f>
        <v>517.20000000000005</v>
      </c>
      <c r="K36" s="20" t="s">
        <v>1</v>
      </c>
      <c r="L36" s="20" t="s">
        <v>1</v>
      </c>
      <c r="M36" s="20" t="s">
        <v>1</v>
      </c>
      <c r="N36" s="20">
        <v>0</v>
      </c>
      <c r="O36" s="20">
        <v>32</v>
      </c>
      <c r="P36" s="21" t="s">
        <v>1</v>
      </c>
      <c r="Q36" s="21" t="s">
        <v>1</v>
      </c>
      <c r="R36" s="21">
        <f t="shared" ref="R36:R47" si="14">SUM(K36:Q36)</f>
        <v>32</v>
      </c>
    </row>
    <row r="37" spans="1:18" ht="37.5" x14ac:dyDescent="0.25">
      <c r="A37" s="25" t="s">
        <v>46</v>
      </c>
      <c r="B37" s="24" t="s">
        <v>101</v>
      </c>
      <c r="C37" s="18" t="s">
        <v>1</v>
      </c>
      <c r="D37" s="18" t="s">
        <v>1</v>
      </c>
      <c r="E37" s="18" t="s">
        <v>1</v>
      </c>
      <c r="F37" s="19">
        <v>0</v>
      </c>
      <c r="G37" s="19">
        <v>987.7</v>
      </c>
      <c r="H37" s="19" t="s">
        <v>1</v>
      </c>
      <c r="I37" s="19" t="s">
        <v>1</v>
      </c>
      <c r="J37" s="19">
        <f t="shared" si="13"/>
        <v>987.7</v>
      </c>
      <c r="K37" s="20" t="s">
        <v>1</v>
      </c>
      <c r="L37" s="20" t="s">
        <v>1</v>
      </c>
      <c r="M37" s="20" t="s">
        <v>1</v>
      </c>
      <c r="N37" s="20">
        <v>0</v>
      </c>
      <c r="O37" s="20">
        <v>56</v>
      </c>
      <c r="P37" s="21" t="s">
        <v>1</v>
      </c>
      <c r="Q37" s="21" t="s">
        <v>1</v>
      </c>
      <c r="R37" s="21">
        <f t="shared" si="14"/>
        <v>56</v>
      </c>
    </row>
    <row r="38" spans="1:18" ht="37.5" x14ac:dyDescent="0.25">
      <c r="A38" s="25" t="s">
        <v>47</v>
      </c>
      <c r="B38" s="24" t="s">
        <v>102</v>
      </c>
      <c r="C38" s="18" t="s">
        <v>1</v>
      </c>
      <c r="D38" s="18" t="s">
        <v>1</v>
      </c>
      <c r="E38" s="18" t="s">
        <v>1</v>
      </c>
      <c r="F38" s="19">
        <v>161.9</v>
      </c>
      <c r="G38" s="19">
        <v>341.2</v>
      </c>
      <c r="H38" s="19" t="s">
        <v>1</v>
      </c>
      <c r="I38" s="19" t="s">
        <v>1</v>
      </c>
      <c r="J38" s="19">
        <f t="shared" si="13"/>
        <v>503.1</v>
      </c>
      <c r="K38" s="20" t="s">
        <v>1</v>
      </c>
      <c r="L38" s="20" t="s">
        <v>1</v>
      </c>
      <c r="M38" s="20" t="s">
        <v>1</v>
      </c>
      <c r="N38" s="20">
        <v>11</v>
      </c>
      <c r="O38" s="20">
        <v>17</v>
      </c>
      <c r="P38" s="21" t="s">
        <v>1</v>
      </c>
      <c r="Q38" s="21" t="s">
        <v>1</v>
      </c>
      <c r="R38" s="21">
        <f t="shared" si="14"/>
        <v>28</v>
      </c>
    </row>
    <row r="39" spans="1:18" ht="37.5" x14ac:dyDescent="0.25">
      <c r="A39" s="25" t="s">
        <v>48</v>
      </c>
      <c r="B39" s="24" t="s">
        <v>103</v>
      </c>
      <c r="C39" s="18" t="s">
        <v>1</v>
      </c>
      <c r="D39" s="18" t="s">
        <v>1</v>
      </c>
      <c r="E39" s="18" t="s">
        <v>1</v>
      </c>
      <c r="F39" s="19">
        <v>0</v>
      </c>
      <c r="G39" s="19">
        <v>184.5</v>
      </c>
      <c r="H39" s="19" t="s">
        <v>1</v>
      </c>
      <c r="I39" s="19" t="s">
        <v>1</v>
      </c>
      <c r="J39" s="19">
        <f t="shared" si="13"/>
        <v>184.5</v>
      </c>
      <c r="K39" s="20" t="s">
        <v>1</v>
      </c>
      <c r="L39" s="20" t="s">
        <v>1</v>
      </c>
      <c r="M39" s="20" t="s">
        <v>1</v>
      </c>
      <c r="N39" s="20">
        <v>0</v>
      </c>
      <c r="O39" s="20">
        <v>6</v>
      </c>
      <c r="P39" s="21" t="s">
        <v>1</v>
      </c>
      <c r="Q39" s="21" t="s">
        <v>1</v>
      </c>
      <c r="R39" s="21">
        <f t="shared" si="14"/>
        <v>6</v>
      </c>
    </row>
    <row r="40" spans="1:18" ht="37.5" x14ac:dyDescent="0.25">
      <c r="A40" s="25" t="s">
        <v>49</v>
      </c>
      <c r="B40" s="24" t="s">
        <v>104</v>
      </c>
      <c r="C40" s="18" t="s">
        <v>1</v>
      </c>
      <c r="D40" s="18" t="s">
        <v>1</v>
      </c>
      <c r="E40" s="18" t="s">
        <v>1</v>
      </c>
      <c r="F40" s="19">
        <v>1344.8</v>
      </c>
      <c r="G40" s="19">
        <v>0</v>
      </c>
      <c r="H40" s="19" t="s">
        <v>1</v>
      </c>
      <c r="I40" s="19" t="s">
        <v>1</v>
      </c>
      <c r="J40" s="19">
        <f t="shared" si="13"/>
        <v>1344.8</v>
      </c>
      <c r="K40" s="20" t="s">
        <v>1</v>
      </c>
      <c r="L40" s="20" t="s">
        <v>1</v>
      </c>
      <c r="M40" s="20" t="s">
        <v>1</v>
      </c>
      <c r="N40" s="20">
        <v>80</v>
      </c>
      <c r="O40" s="20">
        <v>0</v>
      </c>
      <c r="P40" s="21" t="s">
        <v>1</v>
      </c>
      <c r="Q40" s="21" t="s">
        <v>1</v>
      </c>
      <c r="R40" s="21">
        <f t="shared" si="14"/>
        <v>80</v>
      </c>
    </row>
    <row r="41" spans="1:18" ht="18.75" x14ac:dyDescent="0.25">
      <c r="A41" s="25" t="s">
        <v>50</v>
      </c>
      <c r="B41" s="24" t="s">
        <v>20</v>
      </c>
      <c r="C41" s="18" t="s">
        <v>1</v>
      </c>
      <c r="D41" s="18" t="s">
        <v>1</v>
      </c>
      <c r="E41" s="18" t="s">
        <v>1</v>
      </c>
      <c r="F41" s="19">
        <v>0</v>
      </c>
      <c r="G41" s="19">
        <v>16891.259999999998</v>
      </c>
      <c r="H41" s="19" t="s">
        <v>1</v>
      </c>
      <c r="I41" s="19" t="s">
        <v>1</v>
      </c>
      <c r="J41" s="19">
        <f t="shared" si="13"/>
        <v>16891.259999999998</v>
      </c>
      <c r="K41" s="20" t="s">
        <v>1</v>
      </c>
      <c r="L41" s="20" t="s">
        <v>1</v>
      </c>
      <c r="M41" s="20" t="s">
        <v>1</v>
      </c>
      <c r="N41" s="20">
        <v>0</v>
      </c>
      <c r="O41" s="20">
        <v>1159</v>
      </c>
      <c r="P41" s="21" t="s">
        <v>1</v>
      </c>
      <c r="Q41" s="21" t="s">
        <v>1</v>
      </c>
      <c r="R41" s="21">
        <f t="shared" si="14"/>
        <v>1159</v>
      </c>
    </row>
    <row r="42" spans="1:18" ht="18.75" x14ac:dyDescent="0.25">
      <c r="A42" s="25" t="s">
        <v>51</v>
      </c>
      <c r="B42" s="24" t="s">
        <v>86</v>
      </c>
      <c r="C42" s="18" t="s">
        <v>1</v>
      </c>
      <c r="D42" s="18" t="s">
        <v>1</v>
      </c>
      <c r="E42" s="18" t="s">
        <v>1</v>
      </c>
      <c r="F42" s="19">
        <v>0</v>
      </c>
      <c r="G42" s="19">
        <v>1125.2</v>
      </c>
      <c r="H42" s="19" t="s">
        <v>1</v>
      </c>
      <c r="I42" s="19" t="s">
        <v>1</v>
      </c>
      <c r="J42" s="19">
        <f t="shared" si="13"/>
        <v>1125.2</v>
      </c>
      <c r="K42" s="20" t="s">
        <v>1</v>
      </c>
      <c r="L42" s="20" t="s">
        <v>1</v>
      </c>
      <c r="M42" s="20" t="s">
        <v>1</v>
      </c>
      <c r="N42" s="20">
        <v>0</v>
      </c>
      <c r="O42" s="20">
        <v>60</v>
      </c>
      <c r="P42" s="21" t="s">
        <v>1</v>
      </c>
      <c r="Q42" s="21" t="s">
        <v>1</v>
      </c>
      <c r="R42" s="21">
        <f t="shared" si="14"/>
        <v>60</v>
      </c>
    </row>
    <row r="43" spans="1:18" ht="18.75" x14ac:dyDescent="0.25">
      <c r="A43" s="25" t="s">
        <v>52</v>
      </c>
      <c r="B43" s="24" t="s">
        <v>87</v>
      </c>
      <c r="C43" s="18" t="s">
        <v>1</v>
      </c>
      <c r="D43" s="18" t="s">
        <v>1</v>
      </c>
      <c r="E43" s="18" t="s">
        <v>1</v>
      </c>
      <c r="F43" s="19">
        <v>832.9</v>
      </c>
      <c r="G43" s="19">
        <v>2903.5</v>
      </c>
      <c r="H43" s="19" t="s">
        <v>1</v>
      </c>
      <c r="I43" s="19" t="s">
        <v>1</v>
      </c>
      <c r="J43" s="19">
        <f t="shared" si="13"/>
        <v>3736.4</v>
      </c>
      <c r="K43" s="20" t="s">
        <v>1</v>
      </c>
      <c r="L43" s="20" t="s">
        <v>1</v>
      </c>
      <c r="M43" s="20" t="s">
        <v>1</v>
      </c>
      <c r="N43" s="20">
        <v>28</v>
      </c>
      <c r="O43" s="20">
        <v>172</v>
      </c>
      <c r="P43" s="21" t="s">
        <v>1</v>
      </c>
      <c r="Q43" s="21" t="s">
        <v>1</v>
      </c>
      <c r="R43" s="21">
        <f t="shared" si="14"/>
        <v>200</v>
      </c>
    </row>
    <row r="44" spans="1:18" ht="18.75" x14ac:dyDescent="0.25">
      <c r="A44" s="25" t="s">
        <v>53</v>
      </c>
      <c r="B44" s="24" t="s">
        <v>97</v>
      </c>
      <c r="C44" s="18" t="s">
        <v>1</v>
      </c>
      <c r="D44" s="18" t="s">
        <v>1</v>
      </c>
      <c r="E44" s="18" t="s">
        <v>1</v>
      </c>
      <c r="F44" s="19">
        <v>266.5</v>
      </c>
      <c r="G44" s="19">
        <v>0</v>
      </c>
      <c r="H44" s="19" t="s">
        <v>1</v>
      </c>
      <c r="I44" s="19" t="s">
        <v>1</v>
      </c>
      <c r="J44" s="19">
        <f t="shared" si="13"/>
        <v>266.5</v>
      </c>
      <c r="K44" s="20" t="s">
        <v>1</v>
      </c>
      <c r="L44" s="20" t="s">
        <v>1</v>
      </c>
      <c r="M44" s="20" t="s">
        <v>1</v>
      </c>
      <c r="N44" s="20">
        <v>11</v>
      </c>
      <c r="O44" s="20">
        <v>0</v>
      </c>
      <c r="P44" s="21" t="s">
        <v>1</v>
      </c>
      <c r="Q44" s="21" t="s">
        <v>1</v>
      </c>
      <c r="R44" s="21">
        <f t="shared" si="14"/>
        <v>11</v>
      </c>
    </row>
    <row r="45" spans="1:18" ht="18.75" x14ac:dyDescent="0.25">
      <c r="A45" s="25" t="s">
        <v>54</v>
      </c>
      <c r="B45" s="24" t="s">
        <v>93</v>
      </c>
      <c r="C45" s="18" t="s">
        <v>1</v>
      </c>
      <c r="D45" s="18" t="s">
        <v>1</v>
      </c>
      <c r="E45" s="18" t="s">
        <v>1</v>
      </c>
      <c r="F45" s="19">
        <v>1316.04</v>
      </c>
      <c r="G45" s="19">
        <v>0</v>
      </c>
      <c r="H45" s="19" t="s">
        <v>1</v>
      </c>
      <c r="I45" s="19" t="s">
        <v>1</v>
      </c>
      <c r="J45" s="19">
        <f t="shared" si="13"/>
        <v>1316.04</v>
      </c>
      <c r="K45" s="20" t="s">
        <v>1</v>
      </c>
      <c r="L45" s="20" t="s">
        <v>1</v>
      </c>
      <c r="M45" s="20" t="s">
        <v>1</v>
      </c>
      <c r="N45" s="20">
        <v>74</v>
      </c>
      <c r="O45" s="20">
        <v>0</v>
      </c>
      <c r="P45" s="21" t="s">
        <v>1</v>
      </c>
      <c r="Q45" s="21" t="s">
        <v>1</v>
      </c>
      <c r="R45" s="21">
        <f t="shared" si="14"/>
        <v>74</v>
      </c>
    </row>
    <row r="46" spans="1:18" ht="18.75" x14ac:dyDescent="0.25">
      <c r="A46" s="25" t="s">
        <v>55</v>
      </c>
      <c r="B46" s="24" t="s">
        <v>94</v>
      </c>
      <c r="C46" s="18" t="s">
        <v>1</v>
      </c>
      <c r="D46" s="18" t="s">
        <v>1</v>
      </c>
      <c r="E46" s="18" t="s">
        <v>1</v>
      </c>
      <c r="F46" s="19">
        <v>847.7</v>
      </c>
      <c r="G46" s="19">
        <v>1018.1</v>
      </c>
      <c r="H46" s="19" t="s">
        <v>1</v>
      </c>
      <c r="I46" s="19" t="s">
        <v>1</v>
      </c>
      <c r="J46" s="19">
        <f t="shared" si="13"/>
        <v>1865.8000000000002</v>
      </c>
      <c r="K46" s="20" t="s">
        <v>1</v>
      </c>
      <c r="L46" s="20" t="s">
        <v>1</v>
      </c>
      <c r="M46" s="20" t="s">
        <v>1</v>
      </c>
      <c r="N46" s="20">
        <v>45</v>
      </c>
      <c r="O46" s="20">
        <v>46</v>
      </c>
      <c r="P46" s="21" t="s">
        <v>1</v>
      </c>
      <c r="Q46" s="21" t="s">
        <v>1</v>
      </c>
      <c r="R46" s="21">
        <f t="shared" si="14"/>
        <v>91</v>
      </c>
    </row>
    <row r="47" spans="1:18" ht="18.75" x14ac:dyDescent="0.25">
      <c r="A47" s="25" t="s">
        <v>56</v>
      </c>
      <c r="B47" s="24" t="s">
        <v>105</v>
      </c>
      <c r="C47" s="18" t="s">
        <v>1</v>
      </c>
      <c r="D47" s="18" t="s">
        <v>1</v>
      </c>
      <c r="E47" s="18" t="s">
        <v>1</v>
      </c>
      <c r="F47" s="19">
        <v>234.6</v>
      </c>
      <c r="G47" s="19">
        <v>0</v>
      </c>
      <c r="H47" s="19" t="s">
        <v>1</v>
      </c>
      <c r="I47" s="19" t="s">
        <v>1</v>
      </c>
      <c r="J47" s="19">
        <f t="shared" si="13"/>
        <v>234.6</v>
      </c>
      <c r="K47" s="20" t="s">
        <v>1</v>
      </c>
      <c r="L47" s="20" t="s">
        <v>1</v>
      </c>
      <c r="M47" s="20" t="s">
        <v>1</v>
      </c>
      <c r="N47" s="20">
        <v>11</v>
      </c>
      <c r="O47" s="20">
        <v>0</v>
      </c>
      <c r="P47" s="21" t="s">
        <v>1</v>
      </c>
      <c r="Q47" s="21" t="s">
        <v>1</v>
      </c>
      <c r="R47" s="21">
        <f t="shared" si="14"/>
        <v>11</v>
      </c>
    </row>
    <row r="48" spans="1:18" ht="18.75" customHeight="1" x14ac:dyDescent="0.25">
      <c r="A48" s="25" t="s">
        <v>57</v>
      </c>
      <c r="B48" s="24" t="s">
        <v>58</v>
      </c>
      <c r="C48" s="18" t="str">
        <f t="shared" ref="C48:I48" si="15">IF(COUNTIF(C49:C59,"&lt;&gt;x")&gt;0,SUM(C49:C59),"x")</f>
        <v>x</v>
      </c>
      <c r="D48" s="18" t="str">
        <f t="shared" si="15"/>
        <v>x</v>
      </c>
      <c r="E48" s="18" t="str">
        <f t="shared" si="15"/>
        <v>x</v>
      </c>
      <c r="F48" s="18" t="str">
        <f t="shared" si="15"/>
        <v>x</v>
      </c>
      <c r="G48" s="18">
        <f t="shared" si="15"/>
        <v>7537.01</v>
      </c>
      <c r="H48" s="18">
        <f t="shared" si="15"/>
        <v>21426.190000000002</v>
      </c>
      <c r="I48" s="18" t="str">
        <f t="shared" si="15"/>
        <v>x</v>
      </c>
      <c r="J48" s="19">
        <f>SUM(J49:J59)</f>
        <v>28963.200000000001</v>
      </c>
      <c r="K48" s="20" t="str">
        <f t="shared" ref="K48:Q48" si="16">IF(COUNTIF(K49:K59,"&lt;&gt;x")&gt;0,SUM(K49:K59),"x")</f>
        <v>x</v>
      </c>
      <c r="L48" s="20" t="str">
        <f t="shared" si="16"/>
        <v>x</v>
      </c>
      <c r="M48" s="20" t="str">
        <f t="shared" si="16"/>
        <v>x</v>
      </c>
      <c r="N48" s="20" t="str">
        <f t="shared" si="16"/>
        <v>x</v>
      </c>
      <c r="O48" s="20">
        <f t="shared" si="16"/>
        <v>455</v>
      </c>
      <c r="P48" s="20">
        <f t="shared" si="16"/>
        <v>1198</v>
      </c>
      <c r="Q48" s="20" t="str">
        <f t="shared" si="16"/>
        <v>x</v>
      </c>
      <c r="R48" s="21">
        <f>SUM(R49:R59)</f>
        <v>1653</v>
      </c>
    </row>
    <row r="49" spans="1:18" ht="18.75" x14ac:dyDescent="0.25">
      <c r="A49" s="25" t="s">
        <v>59</v>
      </c>
      <c r="B49" s="24" t="s">
        <v>106</v>
      </c>
      <c r="C49" s="18" t="s">
        <v>1</v>
      </c>
      <c r="D49" s="18" t="s">
        <v>1</v>
      </c>
      <c r="E49" s="18" t="s">
        <v>1</v>
      </c>
      <c r="F49" s="19" t="s">
        <v>1</v>
      </c>
      <c r="G49" s="19">
        <v>0</v>
      </c>
      <c r="H49" s="19">
        <v>275.7</v>
      </c>
      <c r="I49" s="19" t="s">
        <v>1</v>
      </c>
      <c r="J49" s="19">
        <f t="shared" ref="J49:J59" si="17">SUM(C49:I49)</f>
        <v>275.7</v>
      </c>
      <c r="K49" s="20" t="s">
        <v>1</v>
      </c>
      <c r="L49" s="20" t="s">
        <v>1</v>
      </c>
      <c r="M49" s="20" t="s">
        <v>1</v>
      </c>
      <c r="N49" s="20" t="s">
        <v>1</v>
      </c>
      <c r="O49" s="20">
        <v>0</v>
      </c>
      <c r="P49" s="21">
        <v>13</v>
      </c>
      <c r="Q49" s="21" t="s">
        <v>1</v>
      </c>
      <c r="R49" s="21">
        <f t="shared" ref="R49:R59" si="18">SUM(K49:Q49)</f>
        <v>13</v>
      </c>
    </row>
    <row r="50" spans="1:18" ht="18.75" x14ac:dyDescent="0.25">
      <c r="A50" s="25" t="s">
        <v>60</v>
      </c>
      <c r="B50" s="24" t="s">
        <v>61</v>
      </c>
      <c r="C50" s="18" t="s">
        <v>1</v>
      </c>
      <c r="D50" s="18" t="s">
        <v>1</v>
      </c>
      <c r="E50" s="18" t="s">
        <v>1</v>
      </c>
      <c r="F50" s="19" t="s">
        <v>1</v>
      </c>
      <c r="G50" s="19">
        <v>1369.4</v>
      </c>
      <c r="H50" s="19">
        <v>0</v>
      </c>
      <c r="I50" s="19" t="s">
        <v>1</v>
      </c>
      <c r="J50" s="19">
        <f t="shared" si="17"/>
        <v>1369.4</v>
      </c>
      <c r="K50" s="20" t="s">
        <v>1</v>
      </c>
      <c r="L50" s="20" t="s">
        <v>1</v>
      </c>
      <c r="M50" s="20" t="s">
        <v>1</v>
      </c>
      <c r="N50" s="20" t="s">
        <v>1</v>
      </c>
      <c r="O50" s="20">
        <v>131</v>
      </c>
      <c r="P50" s="21">
        <v>0</v>
      </c>
      <c r="Q50" s="21" t="s">
        <v>1</v>
      </c>
      <c r="R50" s="21">
        <f t="shared" si="18"/>
        <v>131</v>
      </c>
    </row>
    <row r="51" spans="1:18" ht="18.75" x14ac:dyDescent="0.25">
      <c r="A51" s="25" t="s">
        <v>62</v>
      </c>
      <c r="B51" s="24" t="s">
        <v>20</v>
      </c>
      <c r="C51" s="18" t="s">
        <v>1</v>
      </c>
      <c r="D51" s="18" t="s">
        <v>1</v>
      </c>
      <c r="E51" s="18" t="s">
        <v>1</v>
      </c>
      <c r="F51" s="19" t="s">
        <v>1</v>
      </c>
      <c r="G51" s="19">
        <v>0</v>
      </c>
      <c r="H51" s="19">
        <v>20931.29</v>
      </c>
      <c r="I51" s="19" t="s">
        <v>1</v>
      </c>
      <c r="J51" s="19">
        <f t="shared" si="17"/>
        <v>20931.29</v>
      </c>
      <c r="K51" s="20" t="s">
        <v>1</v>
      </c>
      <c r="L51" s="20" t="s">
        <v>1</v>
      </c>
      <c r="M51" s="20" t="s">
        <v>1</v>
      </c>
      <c r="N51" s="20" t="s">
        <v>1</v>
      </c>
      <c r="O51" s="20">
        <v>0</v>
      </c>
      <c r="P51" s="21">
        <v>1176</v>
      </c>
      <c r="Q51" s="21" t="s">
        <v>1</v>
      </c>
      <c r="R51" s="21">
        <f t="shared" si="18"/>
        <v>1176</v>
      </c>
    </row>
    <row r="52" spans="1:18" ht="18.75" x14ac:dyDescent="0.25">
      <c r="A52" s="25" t="s">
        <v>64</v>
      </c>
      <c r="B52" s="24" t="s">
        <v>107</v>
      </c>
      <c r="C52" s="18" t="s">
        <v>1</v>
      </c>
      <c r="D52" s="18" t="s">
        <v>1</v>
      </c>
      <c r="E52" s="18" t="s">
        <v>1</v>
      </c>
      <c r="F52" s="19" t="s">
        <v>1</v>
      </c>
      <c r="G52" s="19">
        <v>768.9</v>
      </c>
      <c r="H52" s="19">
        <v>0</v>
      </c>
      <c r="I52" s="19" t="s">
        <v>1</v>
      </c>
      <c r="J52" s="19">
        <f t="shared" si="17"/>
        <v>768.9</v>
      </c>
      <c r="K52" s="20" t="s">
        <v>1</v>
      </c>
      <c r="L52" s="20" t="s">
        <v>1</v>
      </c>
      <c r="M52" s="20" t="s">
        <v>1</v>
      </c>
      <c r="N52" s="20" t="s">
        <v>1</v>
      </c>
      <c r="O52" s="20">
        <v>55</v>
      </c>
      <c r="P52" s="21">
        <v>0</v>
      </c>
      <c r="Q52" s="21" t="s">
        <v>1</v>
      </c>
      <c r="R52" s="21">
        <f t="shared" si="18"/>
        <v>55</v>
      </c>
    </row>
    <row r="53" spans="1:18" ht="18.75" x14ac:dyDescent="0.25">
      <c r="A53" s="25" t="s">
        <v>65</v>
      </c>
      <c r="B53" s="24" t="s">
        <v>108</v>
      </c>
      <c r="C53" s="18" t="s">
        <v>1</v>
      </c>
      <c r="D53" s="18" t="s">
        <v>1</v>
      </c>
      <c r="E53" s="18" t="s">
        <v>1</v>
      </c>
      <c r="F53" s="19" t="s">
        <v>1</v>
      </c>
      <c r="G53" s="19">
        <v>160.1</v>
      </c>
      <c r="H53" s="19">
        <v>0</v>
      </c>
      <c r="I53" s="19" t="s">
        <v>1</v>
      </c>
      <c r="J53" s="19">
        <f t="shared" si="17"/>
        <v>160.1</v>
      </c>
      <c r="K53" s="20" t="s">
        <v>1</v>
      </c>
      <c r="L53" s="20" t="s">
        <v>1</v>
      </c>
      <c r="M53" s="20" t="s">
        <v>1</v>
      </c>
      <c r="N53" s="20" t="s">
        <v>1</v>
      </c>
      <c r="O53" s="20">
        <v>7</v>
      </c>
      <c r="P53" s="21">
        <v>0</v>
      </c>
      <c r="Q53" s="21" t="s">
        <v>1</v>
      </c>
      <c r="R53" s="21">
        <f t="shared" si="18"/>
        <v>7</v>
      </c>
    </row>
    <row r="54" spans="1:18" ht="18.75" x14ac:dyDescent="0.25">
      <c r="A54" s="25" t="s">
        <v>66</v>
      </c>
      <c r="B54" s="24" t="s">
        <v>109</v>
      </c>
      <c r="C54" s="18" t="s">
        <v>1</v>
      </c>
      <c r="D54" s="18" t="s">
        <v>1</v>
      </c>
      <c r="E54" s="18" t="s">
        <v>1</v>
      </c>
      <c r="F54" s="19" t="s">
        <v>1</v>
      </c>
      <c r="G54" s="19">
        <v>0</v>
      </c>
      <c r="H54" s="19">
        <v>219.2</v>
      </c>
      <c r="I54" s="19" t="s">
        <v>1</v>
      </c>
      <c r="J54" s="19">
        <f t="shared" si="17"/>
        <v>219.2</v>
      </c>
      <c r="K54" s="20" t="s">
        <v>1</v>
      </c>
      <c r="L54" s="20" t="s">
        <v>1</v>
      </c>
      <c r="M54" s="20" t="s">
        <v>1</v>
      </c>
      <c r="N54" s="20" t="s">
        <v>1</v>
      </c>
      <c r="O54" s="20">
        <v>0</v>
      </c>
      <c r="P54" s="21">
        <v>9</v>
      </c>
      <c r="Q54" s="21" t="s">
        <v>1</v>
      </c>
      <c r="R54" s="21">
        <f t="shared" si="18"/>
        <v>9</v>
      </c>
    </row>
    <row r="55" spans="1:18" ht="37.5" x14ac:dyDescent="0.25">
      <c r="A55" s="25" t="s">
        <v>67</v>
      </c>
      <c r="B55" s="24" t="s">
        <v>110</v>
      </c>
      <c r="C55" s="18" t="s">
        <v>1</v>
      </c>
      <c r="D55" s="18" t="s">
        <v>1</v>
      </c>
      <c r="E55" s="18" t="s">
        <v>1</v>
      </c>
      <c r="F55" s="19" t="s">
        <v>1</v>
      </c>
      <c r="G55" s="19">
        <v>2494.1999999999998</v>
      </c>
      <c r="H55" s="19">
        <v>0</v>
      </c>
      <c r="I55" s="19" t="s">
        <v>1</v>
      </c>
      <c r="J55" s="19">
        <f t="shared" si="17"/>
        <v>2494.1999999999998</v>
      </c>
      <c r="K55" s="20" t="s">
        <v>1</v>
      </c>
      <c r="L55" s="20" t="s">
        <v>1</v>
      </c>
      <c r="M55" s="20" t="s">
        <v>1</v>
      </c>
      <c r="N55" s="20" t="s">
        <v>1</v>
      </c>
      <c r="O55" s="20">
        <v>145</v>
      </c>
      <c r="P55" s="21">
        <v>0</v>
      </c>
      <c r="Q55" s="21" t="s">
        <v>1</v>
      </c>
      <c r="R55" s="21">
        <f t="shared" si="18"/>
        <v>145</v>
      </c>
    </row>
    <row r="56" spans="1:18" ht="18.75" x14ac:dyDescent="0.25">
      <c r="A56" s="25" t="s">
        <v>68</v>
      </c>
      <c r="B56" s="24" t="s">
        <v>90</v>
      </c>
      <c r="C56" s="18" t="s">
        <v>1</v>
      </c>
      <c r="D56" s="18" t="s">
        <v>1</v>
      </c>
      <c r="E56" s="18" t="s">
        <v>1</v>
      </c>
      <c r="F56" s="19" t="s">
        <v>1</v>
      </c>
      <c r="G56" s="19">
        <v>195.01</v>
      </c>
      <c r="H56" s="19">
        <v>0</v>
      </c>
      <c r="I56" s="19" t="s">
        <v>1</v>
      </c>
      <c r="J56" s="19">
        <f t="shared" si="17"/>
        <v>195.01</v>
      </c>
      <c r="K56" s="20" t="s">
        <v>1</v>
      </c>
      <c r="L56" s="20" t="s">
        <v>1</v>
      </c>
      <c r="M56" s="20" t="s">
        <v>1</v>
      </c>
      <c r="N56" s="20" t="s">
        <v>1</v>
      </c>
      <c r="O56" s="20">
        <v>5</v>
      </c>
      <c r="P56" s="21">
        <v>0</v>
      </c>
      <c r="Q56" s="21" t="s">
        <v>1</v>
      </c>
      <c r="R56" s="21">
        <f t="shared" si="18"/>
        <v>5</v>
      </c>
    </row>
    <row r="57" spans="1:18" ht="37.5" x14ac:dyDescent="0.25">
      <c r="A57" s="25" t="s">
        <v>69</v>
      </c>
      <c r="B57" s="24" t="s">
        <v>91</v>
      </c>
      <c r="C57" s="18" t="s">
        <v>1</v>
      </c>
      <c r="D57" s="18" t="s">
        <v>1</v>
      </c>
      <c r="E57" s="18" t="s">
        <v>1</v>
      </c>
      <c r="F57" s="19" t="s">
        <v>1</v>
      </c>
      <c r="G57" s="19">
        <v>673.9</v>
      </c>
      <c r="H57" s="19">
        <v>0</v>
      </c>
      <c r="I57" s="19" t="s">
        <v>1</v>
      </c>
      <c r="J57" s="19">
        <f t="shared" si="17"/>
        <v>673.9</v>
      </c>
      <c r="K57" s="20" t="s">
        <v>1</v>
      </c>
      <c r="L57" s="20" t="s">
        <v>1</v>
      </c>
      <c r="M57" s="20" t="s">
        <v>1</v>
      </c>
      <c r="N57" s="20" t="s">
        <v>1</v>
      </c>
      <c r="O57" s="20">
        <v>21</v>
      </c>
      <c r="P57" s="21">
        <v>0</v>
      </c>
      <c r="Q57" s="21" t="s">
        <v>1</v>
      </c>
      <c r="R57" s="21">
        <f t="shared" si="18"/>
        <v>21</v>
      </c>
    </row>
    <row r="58" spans="1:18" ht="37.5" x14ac:dyDescent="0.25">
      <c r="A58" s="25" t="s">
        <v>70</v>
      </c>
      <c r="B58" s="24" t="s">
        <v>111</v>
      </c>
      <c r="C58" s="18" t="s">
        <v>1</v>
      </c>
      <c r="D58" s="18" t="s">
        <v>1</v>
      </c>
      <c r="E58" s="18" t="s">
        <v>1</v>
      </c>
      <c r="F58" s="19" t="s">
        <v>1</v>
      </c>
      <c r="G58" s="19">
        <v>513.79999999999995</v>
      </c>
      <c r="H58" s="19">
        <v>0</v>
      </c>
      <c r="I58" s="19" t="s">
        <v>1</v>
      </c>
      <c r="J58" s="19">
        <f t="shared" si="17"/>
        <v>513.79999999999995</v>
      </c>
      <c r="K58" s="20" t="s">
        <v>1</v>
      </c>
      <c r="L58" s="20" t="s">
        <v>1</v>
      </c>
      <c r="M58" s="20" t="s">
        <v>1</v>
      </c>
      <c r="N58" s="20" t="s">
        <v>1</v>
      </c>
      <c r="O58" s="20">
        <v>26</v>
      </c>
      <c r="P58" s="21">
        <v>0</v>
      </c>
      <c r="Q58" s="21" t="s">
        <v>1</v>
      </c>
      <c r="R58" s="21">
        <f t="shared" si="18"/>
        <v>26</v>
      </c>
    </row>
    <row r="59" spans="1:18" ht="18.75" x14ac:dyDescent="0.25">
      <c r="A59" s="25" t="s">
        <v>71</v>
      </c>
      <c r="B59" s="24" t="s">
        <v>93</v>
      </c>
      <c r="C59" s="18" t="s">
        <v>1</v>
      </c>
      <c r="D59" s="18" t="s">
        <v>1</v>
      </c>
      <c r="E59" s="18" t="s">
        <v>1</v>
      </c>
      <c r="F59" s="19" t="s">
        <v>1</v>
      </c>
      <c r="G59" s="19">
        <v>1361.7</v>
      </c>
      <c r="H59" s="19">
        <v>0</v>
      </c>
      <c r="I59" s="19" t="s">
        <v>1</v>
      </c>
      <c r="J59" s="19">
        <f t="shared" si="17"/>
        <v>1361.7</v>
      </c>
      <c r="K59" s="20" t="s">
        <v>1</v>
      </c>
      <c r="L59" s="20" t="s">
        <v>1</v>
      </c>
      <c r="M59" s="20" t="s">
        <v>1</v>
      </c>
      <c r="N59" s="20" t="s">
        <v>1</v>
      </c>
      <c r="O59" s="20">
        <v>65</v>
      </c>
      <c r="P59" s="21">
        <v>0</v>
      </c>
      <c r="Q59" s="21" t="s">
        <v>1</v>
      </c>
      <c r="R59" s="21">
        <f t="shared" si="18"/>
        <v>65</v>
      </c>
    </row>
    <row r="60" spans="1:18" ht="18.75" customHeight="1" x14ac:dyDescent="0.25">
      <c r="A60" s="25" t="s">
        <v>72</v>
      </c>
      <c r="B60" s="24" t="s">
        <v>73</v>
      </c>
      <c r="C60" s="18" t="str">
        <f t="shared" ref="C60:I60" si="19">IF(COUNTIF(C61:C70,"&lt;&gt;x")&gt;0,SUM(C61:C70),"x")</f>
        <v>x</v>
      </c>
      <c r="D60" s="18" t="str">
        <f t="shared" si="19"/>
        <v>x</v>
      </c>
      <c r="E60" s="18" t="str">
        <f t="shared" si="19"/>
        <v>x</v>
      </c>
      <c r="F60" s="18" t="str">
        <f t="shared" si="19"/>
        <v>x</v>
      </c>
      <c r="G60" s="18" t="str">
        <f t="shared" si="19"/>
        <v>x</v>
      </c>
      <c r="H60" s="18">
        <f t="shared" si="19"/>
        <v>11031.8</v>
      </c>
      <c r="I60" s="18">
        <f t="shared" si="19"/>
        <v>17879.64</v>
      </c>
      <c r="J60" s="19">
        <f>SUM(J61:J70)</f>
        <v>28911.440000000002</v>
      </c>
      <c r="K60" s="20" t="str">
        <f t="shared" ref="K60:Q60" si="20">IF(COUNTIF(K61:K70,"&lt;&gt;x")&gt;0,SUM(K61:K70),"x")</f>
        <v>x</v>
      </c>
      <c r="L60" s="20" t="str">
        <f t="shared" si="20"/>
        <v>x</v>
      </c>
      <c r="M60" s="20" t="str">
        <f t="shared" si="20"/>
        <v>x</v>
      </c>
      <c r="N60" s="20" t="str">
        <f t="shared" si="20"/>
        <v>x</v>
      </c>
      <c r="O60" s="20" t="str">
        <f t="shared" si="20"/>
        <v>x</v>
      </c>
      <c r="P60" s="20">
        <f t="shared" si="20"/>
        <v>604</v>
      </c>
      <c r="Q60" s="20">
        <f t="shared" si="20"/>
        <v>1094</v>
      </c>
      <c r="R60" s="21">
        <f>SUM(R61:R70)</f>
        <v>1698</v>
      </c>
    </row>
    <row r="61" spans="1:18" ht="37.5" x14ac:dyDescent="0.25">
      <c r="A61" s="25" t="s">
        <v>74</v>
      </c>
      <c r="B61" s="24" t="s">
        <v>112</v>
      </c>
      <c r="C61" s="18" t="s">
        <v>1</v>
      </c>
      <c r="D61" s="18" t="s">
        <v>1</v>
      </c>
      <c r="E61" s="18" t="s">
        <v>1</v>
      </c>
      <c r="F61" s="19" t="s">
        <v>1</v>
      </c>
      <c r="G61" s="19" t="s">
        <v>1</v>
      </c>
      <c r="H61" s="19">
        <v>504.9</v>
      </c>
      <c r="I61" s="19">
        <v>0</v>
      </c>
      <c r="J61" s="19">
        <f t="shared" ref="J61:J70" si="21">SUM(C61:I61)</f>
        <v>504.9</v>
      </c>
      <c r="K61" s="20" t="s">
        <v>1</v>
      </c>
      <c r="L61" s="20" t="s">
        <v>1</v>
      </c>
      <c r="M61" s="20" t="s">
        <v>1</v>
      </c>
      <c r="N61" s="20" t="s">
        <v>1</v>
      </c>
      <c r="O61" s="20" t="s">
        <v>1</v>
      </c>
      <c r="P61" s="21">
        <v>25</v>
      </c>
      <c r="Q61" s="21">
        <v>0</v>
      </c>
      <c r="R61" s="21">
        <f t="shared" ref="R61:R70" si="22">SUM(K61:Q61)</f>
        <v>25</v>
      </c>
    </row>
    <row r="62" spans="1:18" ht="37.5" x14ac:dyDescent="0.25">
      <c r="A62" s="25" t="s">
        <v>75</v>
      </c>
      <c r="B62" s="24" t="s">
        <v>104</v>
      </c>
      <c r="C62" s="18" t="s">
        <v>1</v>
      </c>
      <c r="D62" s="18" t="s">
        <v>1</v>
      </c>
      <c r="E62" s="18" t="s">
        <v>1</v>
      </c>
      <c r="F62" s="19" t="s">
        <v>1</v>
      </c>
      <c r="G62" s="19" t="s">
        <v>1</v>
      </c>
      <c r="H62" s="19">
        <v>1224</v>
      </c>
      <c r="I62" s="19">
        <v>0</v>
      </c>
      <c r="J62" s="19">
        <f t="shared" si="21"/>
        <v>1224</v>
      </c>
      <c r="K62" s="20" t="s">
        <v>1</v>
      </c>
      <c r="L62" s="20" t="s">
        <v>1</v>
      </c>
      <c r="M62" s="20" t="s">
        <v>1</v>
      </c>
      <c r="N62" s="20" t="s">
        <v>1</v>
      </c>
      <c r="O62" s="20" t="s">
        <v>1</v>
      </c>
      <c r="P62" s="21">
        <v>64</v>
      </c>
      <c r="Q62" s="21">
        <v>0</v>
      </c>
      <c r="R62" s="21">
        <f t="shared" si="22"/>
        <v>64</v>
      </c>
    </row>
    <row r="63" spans="1:18" ht="18.75" x14ac:dyDescent="0.25">
      <c r="A63" s="25" t="s">
        <v>76</v>
      </c>
      <c r="B63" s="24" t="s">
        <v>63</v>
      </c>
      <c r="C63" s="18" t="s">
        <v>1</v>
      </c>
      <c r="D63" s="18" t="s">
        <v>1</v>
      </c>
      <c r="E63" s="18" t="s">
        <v>1</v>
      </c>
      <c r="F63" s="19" t="s">
        <v>1</v>
      </c>
      <c r="G63" s="19" t="s">
        <v>1</v>
      </c>
      <c r="H63" s="19">
        <v>0</v>
      </c>
      <c r="I63" s="19">
        <v>16228.84</v>
      </c>
      <c r="J63" s="19">
        <f t="shared" si="21"/>
        <v>16228.84</v>
      </c>
      <c r="K63" s="20" t="s">
        <v>1</v>
      </c>
      <c r="L63" s="20" t="s">
        <v>1</v>
      </c>
      <c r="M63" s="20" t="s">
        <v>1</v>
      </c>
      <c r="N63" s="20" t="s">
        <v>1</v>
      </c>
      <c r="O63" s="20" t="s">
        <v>1</v>
      </c>
      <c r="P63" s="21">
        <v>0</v>
      </c>
      <c r="Q63" s="21">
        <v>989</v>
      </c>
      <c r="R63" s="21">
        <f t="shared" si="22"/>
        <v>989</v>
      </c>
    </row>
    <row r="64" spans="1:18" ht="18.75" x14ac:dyDescent="0.25">
      <c r="A64" s="25" t="s">
        <v>77</v>
      </c>
      <c r="B64" s="24" t="s">
        <v>113</v>
      </c>
      <c r="C64" s="18" t="s">
        <v>1</v>
      </c>
      <c r="D64" s="18" t="s">
        <v>1</v>
      </c>
      <c r="E64" s="18" t="s">
        <v>1</v>
      </c>
      <c r="F64" s="19" t="s">
        <v>1</v>
      </c>
      <c r="G64" s="19" t="s">
        <v>1</v>
      </c>
      <c r="H64" s="19">
        <v>5801.5</v>
      </c>
      <c r="I64" s="19">
        <v>0</v>
      </c>
      <c r="J64" s="19">
        <f t="shared" si="21"/>
        <v>5801.5</v>
      </c>
      <c r="K64" s="20" t="s">
        <v>1</v>
      </c>
      <c r="L64" s="20" t="s">
        <v>1</v>
      </c>
      <c r="M64" s="20" t="s">
        <v>1</v>
      </c>
      <c r="N64" s="20" t="s">
        <v>1</v>
      </c>
      <c r="O64" s="20" t="s">
        <v>1</v>
      </c>
      <c r="P64" s="21">
        <v>282</v>
      </c>
      <c r="Q64" s="21">
        <v>0</v>
      </c>
      <c r="R64" s="21">
        <f t="shared" si="22"/>
        <v>282</v>
      </c>
    </row>
    <row r="65" spans="1:18" ht="18.75" x14ac:dyDescent="0.25">
      <c r="A65" s="25" t="s">
        <v>78</v>
      </c>
      <c r="B65" s="24" t="s">
        <v>86</v>
      </c>
      <c r="C65" s="18" t="s">
        <v>1</v>
      </c>
      <c r="D65" s="18" t="s">
        <v>1</v>
      </c>
      <c r="E65" s="18" t="s">
        <v>1</v>
      </c>
      <c r="F65" s="19" t="s">
        <v>1</v>
      </c>
      <c r="G65" s="19" t="s">
        <v>1</v>
      </c>
      <c r="H65" s="19">
        <v>0</v>
      </c>
      <c r="I65" s="19">
        <v>112.7</v>
      </c>
      <c r="J65" s="19">
        <f t="shared" si="21"/>
        <v>112.7</v>
      </c>
      <c r="K65" s="20" t="s">
        <v>1</v>
      </c>
      <c r="L65" s="20" t="s">
        <v>1</v>
      </c>
      <c r="M65" s="20" t="s">
        <v>1</v>
      </c>
      <c r="N65" s="20" t="s">
        <v>1</v>
      </c>
      <c r="O65" s="20" t="s">
        <v>1</v>
      </c>
      <c r="P65" s="21">
        <v>0</v>
      </c>
      <c r="Q65" s="21">
        <v>5</v>
      </c>
      <c r="R65" s="21">
        <f t="shared" si="22"/>
        <v>5</v>
      </c>
    </row>
    <row r="66" spans="1:18" ht="18.75" x14ac:dyDescent="0.25">
      <c r="A66" s="25" t="s">
        <v>79</v>
      </c>
      <c r="B66" s="24" t="s">
        <v>107</v>
      </c>
      <c r="C66" s="18" t="s">
        <v>1</v>
      </c>
      <c r="D66" s="18" t="s">
        <v>1</v>
      </c>
      <c r="E66" s="18" t="s">
        <v>1</v>
      </c>
      <c r="F66" s="19" t="s">
        <v>1</v>
      </c>
      <c r="G66" s="19" t="s">
        <v>1</v>
      </c>
      <c r="H66" s="19">
        <v>62.3</v>
      </c>
      <c r="I66" s="19">
        <v>0</v>
      </c>
      <c r="J66" s="19">
        <f t="shared" si="21"/>
        <v>62.3</v>
      </c>
      <c r="K66" s="20" t="s">
        <v>1</v>
      </c>
      <c r="L66" s="20" t="s">
        <v>1</v>
      </c>
      <c r="M66" s="20" t="s">
        <v>1</v>
      </c>
      <c r="N66" s="20" t="s">
        <v>1</v>
      </c>
      <c r="O66" s="20" t="s">
        <v>1</v>
      </c>
      <c r="P66" s="21">
        <v>2</v>
      </c>
      <c r="Q66" s="21">
        <v>0</v>
      </c>
      <c r="R66" s="21">
        <f t="shared" si="22"/>
        <v>2</v>
      </c>
    </row>
    <row r="67" spans="1:18" ht="18.75" x14ac:dyDescent="0.25">
      <c r="A67" s="25" t="s">
        <v>80</v>
      </c>
      <c r="B67" s="24" t="s">
        <v>88</v>
      </c>
      <c r="C67" s="18" t="s">
        <v>1</v>
      </c>
      <c r="D67" s="18" t="s">
        <v>1</v>
      </c>
      <c r="E67" s="18" t="s">
        <v>1</v>
      </c>
      <c r="F67" s="19" t="s">
        <v>1</v>
      </c>
      <c r="G67" s="19" t="s">
        <v>1</v>
      </c>
      <c r="H67" s="19">
        <v>68.7</v>
      </c>
      <c r="I67" s="19">
        <v>0</v>
      </c>
      <c r="J67" s="19">
        <f t="shared" si="21"/>
        <v>68.7</v>
      </c>
      <c r="K67" s="20" t="s">
        <v>1</v>
      </c>
      <c r="L67" s="20" t="s">
        <v>1</v>
      </c>
      <c r="M67" s="20" t="s">
        <v>1</v>
      </c>
      <c r="N67" s="20" t="s">
        <v>1</v>
      </c>
      <c r="O67" s="20" t="s">
        <v>1</v>
      </c>
      <c r="P67" s="21">
        <v>3</v>
      </c>
      <c r="Q67" s="21">
        <v>0</v>
      </c>
      <c r="R67" s="21">
        <f t="shared" si="22"/>
        <v>3</v>
      </c>
    </row>
    <row r="68" spans="1:18" ht="37.5" x14ac:dyDescent="0.25">
      <c r="A68" s="25" t="s">
        <v>81</v>
      </c>
      <c r="B68" s="24" t="s">
        <v>114</v>
      </c>
      <c r="C68" s="18" t="s">
        <v>1</v>
      </c>
      <c r="D68" s="18" t="s">
        <v>1</v>
      </c>
      <c r="E68" s="18" t="s">
        <v>1</v>
      </c>
      <c r="F68" s="19" t="s">
        <v>1</v>
      </c>
      <c r="G68" s="19" t="s">
        <v>1</v>
      </c>
      <c r="H68" s="19">
        <v>2658.3</v>
      </c>
      <c r="I68" s="19">
        <v>0</v>
      </c>
      <c r="J68" s="19">
        <f t="shared" si="21"/>
        <v>2658.3</v>
      </c>
      <c r="K68" s="20" t="s">
        <v>1</v>
      </c>
      <c r="L68" s="20" t="s">
        <v>1</v>
      </c>
      <c r="M68" s="20" t="s">
        <v>1</v>
      </c>
      <c r="N68" s="20" t="s">
        <v>1</v>
      </c>
      <c r="O68" s="20" t="s">
        <v>1</v>
      </c>
      <c r="P68" s="21">
        <v>181</v>
      </c>
      <c r="Q68" s="21">
        <v>0</v>
      </c>
      <c r="R68" s="21">
        <f t="shared" si="22"/>
        <v>181</v>
      </c>
    </row>
    <row r="69" spans="1:18" ht="37.5" x14ac:dyDescent="0.25">
      <c r="A69" s="25" t="s">
        <v>82</v>
      </c>
      <c r="B69" s="24" t="s">
        <v>115</v>
      </c>
      <c r="C69" s="18" t="s">
        <v>1</v>
      </c>
      <c r="D69" s="18" t="s">
        <v>1</v>
      </c>
      <c r="E69" s="18" t="s">
        <v>1</v>
      </c>
      <c r="F69" s="19" t="s">
        <v>1</v>
      </c>
      <c r="G69" s="19" t="s">
        <v>1</v>
      </c>
      <c r="H69" s="19">
        <v>582.29999999999995</v>
      </c>
      <c r="I69" s="19">
        <v>0</v>
      </c>
      <c r="J69" s="19">
        <f t="shared" si="21"/>
        <v>582.29999999999995</v>
      </c>
      <c r="K69" s="20" t="s">
        <v>1</v>
      </c>
      <c r="L69" s="20" t="s">
        <v>1</v>
      </c>
      <c r="M69" s="20" t="s">
        <v>1</v>
      </c>
      <c r="N69" s="20" t="s">
        <v>1</v>
      </c>
      <c r="O69" s="20" t="s">
        <v>1</v>
      </c>
      <c r="P69" s="21">
        <v>34</v>
      </c>
      <c r="Q69" s="21">
        <v>0</v>
      </c>
      <c r="R69" s="21">
        <f t="shared" si="22"/>
        <v>34</v>
      </c>
    </row>
    <row r="70" spans="1:18" ht="37.5" x14ac:dyDescent="0.25">
      <c r="A70" s="25" t="s">
        <v>83</v>
      </c>
      <c r="B70" s="24" t="s">
        <v>99</v>
      </c>
      <c r="C70" s="18" t="s">
        <v>1</v>
      </c>
      <c r="D70" s="18" t="s">
        <v>1</v>
      </c>
      <c r="E70" s="18" t="s">
        <v>1</v>
      </c>
      <c r="F70" s="19" t="s">
        <v>1</v>
      </c>
      <c r="G70" s="19" t="s">
        <v>1</v>
      </c>
      <c r="H70" s="19">
        <v>129.80000000000001</v>
      </c>
      <c r="I70" s="19">
        <v>1538.1</v>
      </c>
      <c r="J70" s="19">
        <f t="shared" si="21"/>
        <v>1667.8999999999999</v>
      </c>
      <c r="K70" s="20" t="s">
        <v>1</v>
      </c>
      <c r="L70" s="20" t="s">
        <v>1</v>
      </c>
      <c r="M70" s="20" t="s">
        <v>1</v>
      </c>
      <c r="N70" s="20" t="s">
        <v>1</v>
      </c>
      <c r="O70" s="20" t="s">
        <v>1</v>
      </c>
      <c r="P70" s="21">
        <v>13</v>
      </c>
      <c r="Q70" s="21">
        <v>100</v>
      </c>
      <c r="R70" s="21">
        <f t="shared" si="22"/>
        <v>113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P1:R1"/>
    <mergeCell ref="A8:A9"/>
    <mergeCell ref="B8:B9"/>
    <mergeCell ref="C8:J8"/>
    <mergeCell ref="K8:R8"/>
    <mergeCell ref="A5:P5"/>
    <mergeCell ref="Q5:R5"/>
    <mergeCell ref="A6:R6"/>
  </mergeCells>
  <pageMargins left="0.23622047244094491" right="0.19685039370078741" top="0.74803149606299213" bottom="0.35433070866141736" header="0.31496062992125984" footer="0.31496062992125984"/>
  <pageSetup paperSize="9" scale="35" fitToHeight="0" orientation="landscape" r:id="rId1"/>
  <headerFooter>
    <oddHeader xml:space="preserve">&amp;C&amp;P+61  </oddHeader>
  </headerFooter>
  <rowBreaks count="1" manualBreakCount="1">
    <brk id="59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</vt:lpstr>
      <vt:lpstr>'Форма 4'!Заголовки_для_печати</vt:lpstr>
      <vt:lpstr>'Форма 4'!Область_печати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slobodina_ai</cp:lastModifiedBy>
  <cp:lastPrinted>2019-04-04T05:30:37Z</cp:lastPrinted>
  <dcterms:created xsi:type="dcterms:W3CDTF">2019-02-21T06:26:12Z</dcterms:created>
  <dcterms:modified xsi:type="dcterms:W3CDTF">2019-04-04T05:31:08Z</dcterms:modified>
</cp:coreProperties>
</file>